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3" i="1"/>
  <c r="G12" i="1"/>
  <c r="E18" i="1"/>
  <c r="D18" i="1"/>
  <c r="E17" i="1"/>
  <c r="D17" i="1"/>
  <c r="E15" i="1"/>
  <c r="D15" i="1"/>
  <c r="E14" i="1"/>
  <c r="E13" i="1"/>
  <c r="D13" i="1"/>
  <c r="E12" i="1"/>
  <c r="J9" i="1"/>
  <c r="I9" i="1"/>
  <c r="H9" i="1"/>
  <c r="J8" i="1"/>
  <c r="I8" i="1"/>
  <c r="H8" i="1"/>
  <c r="J6" i="1"/>
  <c r="I6" i="1"/>
  <c r="H6" i="1"/>
  <c r="J5" i="1"/>
  <c r="I5" i="1"/>
  <c r="H5" i="1"/>
  <c r="G9" i="1"/>
  <c r="G8" i="1"/>
  <c r="G6" i="1"/>
  <c r="G5" i="1"/>
  <c r="E9" i="1"/>
  <c r="D9" i="1"/>
  <c r="E8" i="1"/>
  <c r="D8" i="1"/>
  <c r="E7" i="1"/>
  <c r="E6" i="1"/>
  <c r="D6" i="1"/>
  <c r="E5" i="1"/>
  <c r="D5" i="1"/>
  <c r="E11" i="1" l="1"/>
  <c r="J11" i="1"/>
  <c r="E20" i="1"/>
  <c r="I20" i="1"/>
  <c r="J20" i="1"/>
  <c r="H20" i="1"/>
  <c r="G20" i="1"/>
  <c r="G11" i="1"/>
  <c r="H11" i="1"/>
  <c r="H21" i="1" s="1"/>
  <c r="I11" i="1"/>
  <c r="I21" i="1" l="1"/>
  <c r="J21" i="1"/>
  <c r="G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<sst xmlns="http://schemas.openxmlformats.org/spreadsheetml/2006/main" count="50" uniqueCount="44">
  <si>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</si>
  <si>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</si>
  <si>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</si>
  <si>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</si>
  <si>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</si>
  <si>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</si>
  <si>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</si>
  <si>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</si>
  <si>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</si>
  <si>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</si>
  <si>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</si>
  <si>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</si>
  <si>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</si>
  <si>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</si>
  <si>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</si>
  <si>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</si>
  <si>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</si>
  <si>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</si>
  <si>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</si>
  <si>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</si>
  <si>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</si>
  <si>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</si>
  <si>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</si>
  <si>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</si>
  <si>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</si>
  <si>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</si>
  <si>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</si>
  <si>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</si>
  <si>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</si>
  <si>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</si>
  <si>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</si>
  <si>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</si>
  <si>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</si>
  <si>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</si>
  <si>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</si>
  <si>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</si>
  <si>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Кефир</t>
  </si>
  <si>
    <t>5.12-200</t>
  </si>
  <si>
    <t>Фрукты свежие (яблоки)</t>
  </si>
  <si>
    <t>1.1-100</t>
  </si>
  <si>
    <t>3.6-60</t>
  </si>
  <si>
    <t>Икра морковная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</si>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</sst>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43</v>
      </c>
      <c r="C1" s="45"/>
      <c r="D1" s="46"/>
      <c r="E1" t="s">
        <v>17</v>
      </c>
      <c r="F1" s="11"/>
      <c r="I1" t="s">
        <v>1</v>
      </c>
      <c r="J1" s="10">
        <v>44974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38"/>
      <c r="C4" s="39"/>
      <c r="D4" s="40"/>
      <c r="E4" s="41"/>
      <c r="F4" s="25"/>
      <c r="G4" s="42"/>
      <c r="H4" s="42"/>
      <c r="I4" s="42"/>
      <c r="J4" s="43"/>
    </row>
    <row r="5" spans="1:10" x14ac:dyDescent="0.3">
      <c r="A5" s="2" t="s">
        <v>10</v>
      </c>
      <c r="B5" s="1" t="s">
        <v>29</v>
      </c>
      <c r="C5" s="18" t="s">
        <v>27</v>
      </c>
      <c r="D5" s="19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 x14ac:dyDescent="0.3">
      <c r="A6" s="3"/>
      <c r="B6" s="35"/>
      <c r="C6" s="17" t="s">
        <v>28</v>
      </c>
      <c r="D6" s="19" t="str">
        <f>[1]СОУСА!$E$55</f>
        <v>Молоко сгущенное</v>
      </c>
      <c r="E6" s="24">
        <f>[1]СОУСА!$E$58</f>
        <v>30</v>
      </c>
      <c r="F6" s="27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0" x14ac:dyDescent="0.3">
      <c r="A7" s="3"/>
      <c r="B7" s="1" t="s">
        <v>25</v>
      </c>
      <c r="C7" s="17" t="s">
        <v>37</v>
      </c>
      <c r="D7" s="19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 x14ac:dyDescent="0.3">
      <c r="A8" s="3"/>
      <c r="B8" s="1" t="s">
        <v>18</v>
      </c>
      <c r="C8" s="17" t="s">
        <v>21</v>
      </c>
      <c r="D8" s="19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f>'[1]ГАСТРОНОМИЯ, ВЫПЕЧКА'!$G$72</f>
        <v>73</v>
      </c>
      <c r="H8" s="26">
        <f>'[1]ГАСТРОНОМИЯ, ВЫПЕЧКА'!$A$72</f>
        <v>0.3</v>
      </c>
      <c r="I8" s="26">
        <f>'[1]ГАСТРОНОМИЯ, ВЫПЕЧКА'!$C$72</f>
        <v>0.04</v>
      </c>
      <c r="J8" s="26">
        <f>'[1]ГАСТРОНОМИЯ, ВЫПЕЧКА'!$E$72</f>
        <v>17</v>
      </c>
    </row>
    <row r="9" spans="1:10" x14ac:dyDescent="0.3">
      <c r="A9" s="3"/>
      <c r="B9" s="13" t="s">
        <v>16</v>
      </c>
      <c r="C9" s="17" t="s">
        <v>22</v>
      </c>
      <c r="D9" s="19" t="str">
        <f>'[1]ГАСТРОНОМИЯ, ВЫПЕЧКА'!$E$11</f>
        <v>Хлеб ржано-пшеничный</v>
      </c>
      <c r="E9" s="24">
        <f>'[1]ГАСТРОНОМИЯ, ВЫПЕЧКА'!$E$13</f>
        <v>20</v>
      </c>
      <c r="F9" s="15"/>
      <c r="G9" s="26">
        <f>'[1]ГАСТРОНОМИЯ, ВЫПЕЧКА'!$G$31</f>
        <v>35</v>
      </c>
      <c r="H9" s="26">
        <f>'[1]ГАСТРОНОМИЯ, ВЫПЕЧКА'!$A$31</f>
        <v>1</v>
      </c>
      <c r="I9" s="26">
        <f>'[1]ГАСТРОНОМИЯ, ВЫПЕЧКА'!$C$31</f>
        <v>0.7</v>
      </c>
      <c r="J9" s="26">
        <f>'[1]ГАСТРОНОМИЯ, ВЫПЕЧКА'!$E$31</f>
        <v>6.7</v>
      </c>
    </row>
    <row r="10" spans="1:10" ht="15" thickBot="1" x14ac:dyDescent="0.35">
      <c r="A10" s="4"/>
      <c r="B10" s="1" t="s">
        <v>35</v>
      </c>
      <c r="C10" s="17" t="s">
        <v>39</v>
      </c>
      <c r="D10" s="36" t="s">
        <v>38</v>
      </c>
      <c r="E10" s="24">
        <v>100</v>
      </c>
      <c r="F10" s="27"/>
      <c r="G10" s="26">
        <v>45</v>
      </c>
      <c r="H10" s="26">
        <v>0.4</v>
      </c>
      <c r="I10" s="26">
        <v>0.4</v>
      </c>
      <c r="J10" s="26">
        <v>10.4</v>
      </c>
    </row>
    <row r="11" spans="1:10" ht="15" thickBot="1" x14ac:dyDescent="0.35">
      <c r="A11" s="4"/>
      <c r="B11" s="5"/>
      <c r="C11" s="14"/>
      <c r="D11" s="28" t="s">
        <v>26</v>
      </c>
      <c r="E11" s="21">
        <f>SUM(E4:E10)</f>
        <v>535</v>
      </c>
      <c r="F11" s="20">
        <v>75.260000000000005</v>
      </c>
      <c r="G11" s="22">
        <f>SUM(G4:G10)</f>
        <v>692.02941176470586</v>
      </c>
      <c r="H11" s="22">
        <f>SUM(H4:H10)</f>
        <v>35.182352941176468</v>
      </c>
      <c r="I11" s="22">
        <f>SUM(I4:I10)</f>
        <v>14.139999999999999</v>
      </c>
      <c r="J11" s="23">
        <f>SUM(J5:J10)</f>
        <v>105.9</v>
      </c>
    </row>
    <row r="12" spans="1:10" x14ac:dyDescent="0.3">
      <c r="A12" s="3" t="s">
        <v>11</v>
      </c>
      <c r="B12" s="6" t="s">
        <v>12</v>
      </c>
      <c r="C12" s="17" t="s">
        <v>40</v>
      </c>
      <c r="D12" s="19" t="s">
        <v>41</v>
      </c>
      <c r="E12" s="24">
        <f>'[1]ФРУКТЫ, ОВОЩИ'!$E$96</f>
        <v>60</v>
      </c>
      <c r="F12" s="29"/>
      <c r="G12" s="26">
        <f>'[1]ФРУКТЫ, ОВОЩИ'!$G$71</f>
        <v>10.4</v>
      </c>
      <c r="H12" s="26">
        <f>'[1]ФРУКТЫ, ОВОЩИ'!$A$71</f>
        <v>0.5</v>
      </c>
      <c r="I12" s="26">
        <f>'[1]ФРУКТЫ, ОВОЩИ'!$C$71</f>
        <v>0.06</v>
      </c>
      <c r="J12" s="26">
        <f>'[1]ФРУКТЫ, ОВОЩИ'!$E$71</f>
        <v>2</v>
      </c>
    </row>
    <row r="13" spans="1:10" x14ac:dyDescent="0.3">
      <c r="A13" s="3"/>
      <c r="B13" s="1" t="s">
        <v>13</v>
      </c>
      <c r="C13" s="17" t="s">
        <v>30</v>
      </c>
      <c r="D13" s="19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f>[1]СУПЫ!$A$112</f>
        <v>1.7</v>
      </c>
      <c r="I13" s="26">
        <f>[1]СУПЫ!$C$112</f>
        <v>4.5999999999999996</v>
      </c>
      <c r="J13" s="26">
        <f>[1]СУПЫ!$E$112</f>
        <v>5.8</v>
      </c>
    </row>
    <row r="14" spans="1:10" x14ac:dyDescent="0.3">
      <c r="A14" s="3"/>
      <c r="B14" s="1" t="s">
        <v>14</v>
      </c>
      <c r="C14" s="18" t="s">
        <v>31</v>
      </c>
      <c r="D14" s="19" t="s">
        <v>32</v>
      </c>
      <c r="E14" s="24">
        <f>'[1]МЯСО, РЫБА'!$E$544</f>
        <v>90</v>
      </c>
      <c r="F14" s="30"/>
      <c r="G14" s="26">
        <v>230.5</v>
      </c>
      <c r="H14" s="26">
        <f>'[1]МЯСО, РЫБА'!$A$563</f>
        <v>10.199999999999999</v>
      </c>
      <c r="I14" s="26">
        <f>'[1]МЯСО, РЫБА'!$C$563</f>
        <v>13.9</v>
      </c>
      <c r="J14" s="26">
        <f>'[1]МЯСО, РЫБА'!$E$563</f>
        <v>11</v>
      </c>
    </row>
    <row r="15" spans="1:10" x14ac:dyDescent="0.3">
      <c r="A15" s="3"/>
      <c r="B15" s="1" t="s">
        <v>15</v>
      </c>
      <c r="C15" s="17" t="s">
        <v>33</v>
      </c>
      <c r="D15" s="19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 x14ac:dyDescent="0.3">
      <c r="A16" s="3"/>
      <c r="B16" s="1" t="s">
        <v>25</v>
      </c>
      <c r="C16" s="17"/>
      <c r="D16" s="19" t="s">
        <v>42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x14ac:dyDescent="0.3">
      <c r="A17" s="3"/>
      <c r="B17" s="1" t="s">
        <v>18</v>
      </c>
      <c r="C17" s="17" t="s">
        <v>23</v>
      </c>
      <c r="D17" s="19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f>'[1]ГАСТРОНОМИЯ, ВЫПЕЧКА'!$AC$72</f>
        <v>93.857142857142861</v>
      </c>
      <c r="H17" s="26">
        <f>'[1]ГАСТРОНОМИЯ, ВЫПЕЧКА'!$W$72</f>
        <v>0.38571428571428573</v>
      </c>
      <c r="I17" s="26">
        <f>'[1]ГАСТРОНОМИЯ, ВЫПЕЧКА'!$Y$72</f>
        <v>5.1428571428571428E-2</v>
      </c>
      <c r="J17" s="26">
        <f>'[1]ГАСТРОНОМИЯ, ВЫПЕЧКА'!$AA$72</f>
        <v>21.857142857142858</v>
      </c>
    </row>
    <row r="18" spans="1:10" x14ac:dyDescent="0.3">
      <c r="A18" s="3"/>
      <c r="B18" s="1" t="s">
        <v>16</v>
      </c>
      <c r="C18" s="17" t="s">
        <v>24</v>
      </c>
      <c r="D18" s="19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f>'[1]ГАСТРОНОМИЯ, ВЫПЕЧКА'!$AC$31</f>
        <v>52.5</v>
      </c>
      <c r="H18" s="26">
        <f>'[1]ГАСТРОНОМИЯ, ВЫПЕЧКА'!$W$31</f>
        <v>1.5</v>
      </c>
      <c r="I18" s="26">
        <f>'[1]ГАСТРОНОМИЯ, ВЫПЕЧКА'!$Y$31</f>
        <v>1.05</v>
      </c>
      <c r="J18" s="26">
        <f>'[1]ГАСТРОНОМИЯ, ВЫПЕЧКА'!$AA$31</f>
        <v>10.050000000000001</v>
      </c>
    </row>
    <row r="19" spans="1:10" x14ac:dyDescent="0.3">
      <c r="A19" s="3"/>
      <c r="B19" s="16" t="s">
        <v>35</v>
      </c>
      <c r="C19" s="17" t="s">
        <v>34</v>
      </c>
      <c r="D19" s="19" t="s">
        <v>38</v>
      </c>
      <c r="E19" s="24">
        <v>100</v>
      </c>
      <c r="F19" s="31"/>
      <c r="G19" s="37">
        <v>54</v>
      </c>
      <c r="H19" s="37">
        <v>1.3</v>
      </c>
      <c r="I19" s="37">
        <v>0.3</v>
      </c>
      <c r="J19" s="37">
        <v>12.1</v>
      </c>
    </row>
    <row r="20" spans="1:10" ht="15" thickBot="1" x14ac:dyDescent="0.35">
      <c r="A20" s="4"/>
      <c r="B20" s="5"/>
      <c r="C20" s="5"/>
      <c r="D20" s="28" t="s">
        <v>26</v>
      </c>
      <c r="E20" s="21">
        <f>SUM(E12:E19)</f>
        <v>875</v>
      </c>
      <c r="F20" s="22">
        <v>75.52</v>
      </c>
      <c r="G20" s="22">
        <f>SUM(G12:G19)</f>
        <v>673.94603174603174</v>
      </c>
      <c r="H20" s="22">
        <f>SUM(H12:H19)</f>
        <v>19.585714285714285</v>
      </c>
      <c r="I20" s="22">
        <f>SUM(I12:I19)</f>
        <v>25.128095238095238</v>
      </c>
      <c r="J20" s="23">
        <f>SUM(J12:J19)</f>
        <v>87.584920634920621</v>
      </c>
    </row>
    <row r="21" spans="1:10" x14ac:dyDescent="0.3">
      <c r="E21" s="32">
        <f>E20+E11</f>
        <v>1410</v>
      </c>
      <c r="F21" s="33"/>
      <c r="G21" s="34">
        <f>G20+G11</f>
        <v>1365.9754435107375</v>
      </c>
      <c r="H21" s="34">
        <f>H20+H11</f>
        <v>54.76806722689075</v>
      </c>
      <c r="I21" s="34">
        <f>I20+I11</f>
        <v>39.268095238095235</v>
      </c>
      <c r="J21" s="34">
        <f>J20+J11</f>
        <v>193.48492063492063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2023-02-19T14:48:05Z</dcterms:modified>
</cp:coreProperties>
</file>