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20" i="1"/>
  <c r="J10" i="1"/>
  <c r="I10" i="1"/>
  <c r="H10" i="1"/>
  <c r="E18" i="1"/>
  <c r="D18" i="1"/>
  <c r="E17" i="1"/>
  <c r="D17" i="1"/>
  <c r="E16" i="1"/>
  <c r="E15" i="1"/>
  <c r="E13" i="1"/>
  <c r="E12" i="1"/>
  <c r="J9" i="1"/>
  <c r="I9" i="1"/>
  <c r="H9" i="1"/>
  <c r="J8" i="1"/>
  <c r="I8" i="1"/>
  <c r="H8" i="1"/>
  <c r="J6" i="1"/>
  <c r="I6" i="1"/>
  <c r="H6" i="1"/>
  <c r="I5" i="1"/>
  <c r="H5" i="1"/>
  <c r="J4" i="1"/>
  <c r="I4" i="1"/>
  <c r="H4" i="1"/>
  <c r="E9" i="1"/>
  <c r="D9" i="1"/>
  <c r="E8" i="1"/>
  <c r="D8" i="1"/>
  <c r="E6" i="1"/>
  <c r="E5" i="1"/>
  <c r="E4" i="1"/>
  <c r="J11" i="1" l="1"/>
  <c r="E20" i="1"/>
  <c r="J20" i="1"/>
  <c r="G11" i="1"/>
  <c r="G21" i="1" s="1"/>
  <c r="H11" i="1"/>
  <c r="H20" i="1"/>
  <c r="H21" i="1" s="1"/>
  <c r="I20" i="1"/>
  <c r="E11" i="1"/>
  <c r="J21" i="1"/>
  <c r="I11" i="1"/>
  <c r="E21" i="1" l="1"/>
  <c r="I2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<sst xmlns="http://schemas.openxmlformats.org/spreadsheetml/2006/main" count="58" uniqueCount="54">
  <si>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</si>
  <si>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</si>
  <si>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</si>
  <si>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</si>
  <si>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</si>
  <si>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</si>
  <si>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</si>
  <si>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</si>
  <si>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</si>
  <si>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</si>
  <si>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</si>
  <si>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</si>
  <si>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</si>
  <si>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</si>
  <si>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</si>
  <si>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</si>
  <si>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</si>
  <si>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</si>
  <si>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</si>
  <si>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</si>
  <si>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</si>
  <si>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</si>
  <si>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</si>
  <si>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</si>
  <si>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</si>
  <si>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</si>
  <si>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</si>
  <si>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</si>
  <si>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</si>
  <si>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</si>
  <si>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</si>
  <si>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</si>
  <si>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5.12-200</t>
  </si>
  <si>
    <t>18.1-25</t>
  </si>
  <si>
    <t>3.10-60</t>
  </si>
  <si>
    <t>10.9-200</t>
  </si>
  <si>
    <t>12.4-90</t>
  </si>
  <si>
    <t>13.4-150</t>
  </si>
  <si>
    <t>5.8-200</t>
  </si>
  <si>
    <t>кисл.напит.</t>
  </si>
  <si>
    <t>конд. Изд.</t>
  </si>
  <si>
    <t>фрукты</t>
  </si>
  <si>
    <t>МБОУ СОШ № 28 ст.Еремизино-Борисовской</t>
  </si>
  <si>
    <t>Кондитерское изделие (халва) в пром. Упаковке</t>
  </si>
  <si>
    <t>Салат из свеклы отварной</t>
  </si>
  <si>
    <t>Суп крестьянский с крупой</t>
  </si>
  <si>
    <t>Печень говяжья по-строгановски</t>
  </si>
  <si>
    <t>90\40</t>
  </si>
  <si>
    <t>Каша пшеничная рассыпчатая</t>
  </si>
  <si>
    <t>Компот из свежих плодов (яблок)</t>
  </si>
  <si>
    <t>Слойка с начинк фруктовой</t>
  </si>
  <si>
    <t>Салат из квашенной капусты с луком</t>
  </si>
  <si>
    <t>Плов с мясом</t>
  </si>
  <si>
    <t>Сок фруктовый в промышленной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</si>
</sst>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</row>
      </sheetData>
      <sheetData sheetId="3" refreshError="1">
        <row r="11">
          <cell r="E11" t="str">
            <v>Биточки рыбные</v>
          </cell>
        </row>
        <row r="156">
          <cell r="A156">
            <v>13.4</v>
          </cell>
          <cell r="C156">
            <v>11.2</v>
          </cell>
          <cell r="E156">
            <v>17.7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</row>
      </sheetData>
      <sheetData sheetId="4" refreshError="1">
        <row r="11">
          <cell r="E11" t="str">
            <v>Рис отварной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</row>
      </sheetData>
      <sheetData sheetId="6" refreshError="1">
        <row r="11">
          <cell r="P11" t="str">
            <v>Фрукты свежие (яблоки)</v>
          </cell>
        </row>
        <row r="27">
          <cell r="A27">
            <v>0.4</v>
          </cell>
          <cell r="C27">
            <v>0.4</v>
          </cell>
          <cell r="E27">
            <v>10.4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W72">
            <v>0.38571428571428573</v>
          </cell>
          <cell r="Y72">
            <v>5.1428571428571428E-2</v>
          </cell>
          <cell r="AA72">
            <v>21.857142857142858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42</v>
      </c>
      <c r="C1" s="41"/>
      <c r="D1" s="42"/>
      <c r="E1" t="s">
        <v>18</v>
      </c>
      <c r="F1" s="11"/>
      <c r="I1" t="s">
        <v>1</v>
      </c>
      <c r="J1" s="10">
        <v>44972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18" t="s">
        <v>30</v>
      </c>
      <c r="D4" s="20" t="s">
        <v>51</v>
      </c>
      <c r="E4" s="25">
        <f>'[1]ФРУКТЫ, ОВОЩИ'!$E$306</f>
        <v>60</v>
      </c>
      <c r="F4" s="26"/>
      <c r="G4" s="27">
        <v>66.900000000000006</v>
      </c>
      <c r="H4" s="27">
        <f>'[1]ФРУКТЫ, ОВОЩИ'!$A$324</f>
        <v>0.6</v>
      </c>
      <c r="I4" s="27">
        <f>'[1]ФРУКТЫ, ОВОЩИ'!$C$324</f>
        <v>5.4</v>
      </c>
      <c r="J4" s="27">
        <f>'[1]ФРУКТЫ, ОВОЩИ'!$E$324</f>
        <v>5.4</v>
      </c>
    </row>
    <row r="5" spans="1:10" x14ac:dyDescent="0.3">
      <c r="A5" s="2" t="s">
        <v>10</v>
      </c>
      <c r="B5" s="1" t="s">
        <v>11</v>
      </c>
      <c r="C5" s="18" t="s">
        <v>31</v>
      </c>
      <c r="D5" s="20" t="s">
        <v>52</v>
      </c>
      <c r="E5" s="25">
        <f>'[1]МЯСО, РЫБА'!$E$181</f>
        <v>240</v>
      </c>
      <c r="F5" s="29"/>
      <c r="G5" s="38">
        <v>396</v>
      </c>
      <c r="H5" s="38">
        <f>'[1]МЯСО, РЫБА'!$A$198</f>
        <v>23.4</v>
      </c>
      <c r="I5" s="38">
        <f>'[1]МЯСО, РЫБА'!$C$198</f>
        <v>20.399999999999999</v>
      </c>
      <c r="J5" s="38">
        <v>59.6</v>
      </c>
    </row>
    <row r="6" spans="1:10" x14ac:dyDescent="0.3">
      <c r="A6" s="3"/>
      <c r="B6" s="39" t="s">
        <v>39</v>
      </c>
      <c r="C6" s="18" t="s">
        <v>32</v>
      </c>
      <c r="D6" s="20" t="s">
        <v>53</v>
      </c>
      <c r="E6" s="25">
        <f>[1]НАПИТКИ!$P$483</f>
        <v>200</v>
      </c>
      <c r="F6" s="29"/>
      <c r="G6" s="27">
        <v>24.9</v>
      </c>
      <c r="H6" s="27">
        <f>[1]НАПИТКИ!$L$503</f>
        <v>5.6</v>
      </c>
      <c r="I6" s="27">
        <f>[1]НАПИТКИ!$N$503</f>
        <v>4.38</v>
      </c>
      <c r="J6" s="27">
        <f>[1]НАПИТКИ!$P$503</f>
        <v>8.18</v>
      </c>
    </row>
    <row r="7" spans="1:10" x14ac:dyDescent="0.3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3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v>82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 x14ac:dyDescent="0.3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" thickBot="1" x14ac:dyDescent="0.35">
      <c r="A10" s="4"/>
      <c r="B10" s="1" t="s">
        <v>40</v>
      </c>
      <c r="C10" s="18" t="s">
        <v>33</v>
      </c>
      <c r="D10" s="20" t="s">
        <v>43</v>
      </c>
      <c r="E10" s="25">
        <v>18</v>
      </c>
      <c r="F10" s="29"/>
      <c r="G10" s="27">
        <v>92.8</v>
      </c>
      <c r="H10" s="27">
        <f>'[1]ГАСТРОНОМИЯ, ВЫПЕЧКА'!$A$244</f>
        <v>1.6</v>
      </c>
      <c r="I10" s="27">
        <f>'[1]ГАСТРОНОМИЯ, ВЫПЕЧКА'!$C$244</f>
        <v>2</v>
      </c>
      <c r="J10" s="27">
        <f>'[1]ГАСТРОНОМИЯ, ВЫПЕЧКА'!$E$244</f>
        <v>11</v>
      </c>
    </row>
    <row r="11" spans="1:10" ht="15" thickBot="1" x14ac:dyDescent="0.35">
      <c r="A11" s="4"/>
      <c r="B11" s="5"/>
      <c r="C11" s="15"/>
      <c r="D11" s="30" t="s">
        <v>29</v>
      </c>
      <c r="E11" s="22">
        <f>SUM(E4:E10)</f>
        <v>573</v>
      </c>
      <c r="F11" s="21">
        <v>75.260000000000005</v>
      </c>
      <c r="G11" s="23">
        <f>SUM(G4:G10)</f>
        <v>701.69999999999993</v>
      </c>
      <c r="H11" s="23">
        <f>SUM(H4:H10)</f>
        <v>32.5</v>
      </c>
      <c r="I11" s="23">
        <f>SUM(I4:I10)</f>
        <v>32.919999999999995</v>
      </c>
      <c r="J11" s="24">
        <f>SUM(J4:J10)</f>
        <v>107.88000000000001</v>
      </c>
    </row>
    <row r="12" spans="1:10" x14ac:dyDescent="0.3">
      <c r="A12" s="3" t="s">
        <v>12</v>
      </c>
      <c r="B12" s="6" t="s">
        <v>13</v>
      </c>
      <c r="C12" s="18" t="s">
        <v>34</v>
      </c>
      <c r="D12" s="20" t="s">
        <v>44</v>
      </c>
      <c r="E12" s="25">
        <f>'[1]ФРУКТЫ, ОВОЩИ'!$E$520</f>
        <v>60</v>
      </c>
      <c r="F12" s="31"/>
      <c r="G12" s="27">
        <v>42.1</v>
      </c>
      <c r="H12" s="27">
        <f>'[1]ФРУКТЫ, ОВОЩИ'!$A$538</f>
        <v>0.72</v>
      </c>
      <c r="I12" s="27">
        <f>'[1]ФРУКТЫ, ОВОЩИ'!$C$538</f>
        <v>5.46</v>
      </c>
      <c r="J12" s="27">
        <f>'[1]ФРУКТЫ, ОВОЩИ'!$E$538</f>
        <v>2.82</v>
      </c>
    </row>
    <row r="13" spans="1:10" x14ac:dyDescent="0.3">
      <c r="A13" s="3"/>
      <c r="B13" s="1" t="s">
        <v>14</v>
      </c>
      <c r="C13" s="18" t="s">
        <v>35</v>
      </c>
      <c r="D13" s="20" t="s">
        <v>45</v>
      </c>
      <c r="E13" s="25">
        <f>[1]СУПЫ!$E$352</f>
        <v>200</v>
      </c>
      <c r="F13" s="32"/>
      <c r="G13" s="33">
        <v>91.2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 x14ac:dyDescent="0.3">
      <c r="A14" s="3"/>
      <c r="B14" s="1" t="s">
        <v>15</v>
      </c>
      <c r="C14" s="18" t="s">
        <v>36</v>
      </c>
      <c r="D14" s="20" t="s">
        <v>46</v>
      </c>
      <c r="E14" s="25" t="s">
        <v>47</v>
      </c>
      <c r="F14" s="32"/>
      <c r="G14" s="38">
        <v>246.4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 x14ac:dyDescent="0.3">
      <c r="A15" s="3"/>
      <c r="B15" s="1" t="s">
        <v>16</v>
      </c>
      <c r="C15" s="19" t="s">
        <v>37</v>
      </c>
      <c r="D15" s="20" t="s">
        <v>48</v>
      </c>
      <c r="E15" s="28">
        <f>[1]ГАРНИРЫ!$E$142</f>
        <v>150</v>
      </c>
      <c r="F15" s="32"/>
      <c r="G15" s="33">
        <v>231</v>
      </c>
      <c r="H15" s="33">
        <f>[1]ГАРНИРЫ!$A$160</f>
        <v>3.875</v>
      </c>
      <c r="I15" s="33">
        <f>[1]ГАРНИРЫ!$C$160</f>
        <v>5</v>
      </c>
      <c r="J15" s="33">
        <f>[1]ГАРНИРЫ!$E$160</f>
        <v>10.5</v>
      </c>
    </row>
    <row r="16" spans="1:10" x14ac:dyDescent="0.3">
      <c r="A16" s="3"/>
      <c r="B16" s="1" t="s">
        <v>28</v>
      </c>
      <c r="C16" s="18" t="s">
        <v>38</v>
      </c>
      <c r="D16" s="20" t="s">
        <v>49</v>
      </c>
      <c r="E16" s="25">
        <f>[1]НАПИТКИ!$P$311</f>
        <v>200</v>
      </c>
      <c r="F16" s="32"/>
      <c r="G16" s="27">
        <v>60.7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 x14ac:dyDescent="0.3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 x14ac:dyDescent="0.3">
      <c r="A19" s="3"/>
      <c r="B19" s="17" t="s">
        <v>41</v>
      </c>
      <c r="C19" s="18" t="s">
        <v>27</v>
      </c>
      <c r="D19" s="20" t="s">
        <v>50</v>
      </c>
      <c r="E19" s="25">
        <v>60</v>
      </c>
      <c r="F19" s="34" t="s">
        <v>22</v>
      </c>
      <c r="G19" s="27">
        <v>217</v>
      </c>
      <c r="H19" s="27">
        <f>'[1]ФРУКТЫ, ОВОЩИ'!$A$27</f>
        <v>0.4</v>
      </c>
      <c r="I19" s="27">
        <f>'[1]ФРУКТЫ, ОВОЩИ'!$C$27</f>
        <v>0.4</v>
      </c>
      <c r="J19" s="27">
        <f>'[1]ФРУКТЫ, ОВОЩИ'!$E$27</f>
        <v>10.4</v>
      </c>
    </row>
    <row r="20" spans="1:10" ht="15" thickBot="1" x14ac:dyDescent="0.35">
      <c r="A20" s="4"/>
      <c r="B20" s="5"/>
      <c r="C20" s="5"/>
      <c r="D20" s="30" t="s">
        <v>29</v>
      </c>
      <c r="E20" s="22">
        <f>SUM(E12:E19)</f>
        <v>745</v>
      </c>
      <c r="F20" s="23">
        <v>75.52</v>
      </c>
      <c r="G20" s="23">
        <f>SUM(G12:G19)</f>
        <v>1052.5</v>
      </c>
      <c r="H20" s="23">
        <f>SUM(H12:H19)</f>
        <v>23.160714285714285</v>
      </c>
      <c r="I20" s="23">
        <f>SUM(I12:I19)</f>
        <v>25.861428571428569</v>
      </c>
      <c r="J20" s="24">
        <f>SUM(J12:J19)</f>
        <v>106.56047619047619</v>
      </c>
    </row>
    <row r="21" spans="1:10" x14ac:dyDescent="0.3">
      <c r="E21" s="35">
        <f>E20+E11</f>
        <v>1318</v>
      </c>
      <c r="F21" s="36"/>
      <c r="G21" s="37">
        <f>G20+G11</f>
        <v>1754.1999999999998</v>
      </c>
      <c r="H21" s="37">
        <f>H20+H11</f>
        <v>55.660714285714285</v>
      </c>
      <c r="I21" s="37">
        <f>I20+I11</f>
        <v>58.781428571428563</v>
      </c>
      <c r="J21" s="37">
        <f>J20+J11</f>
        <v>214.4404761904762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2023-02-12T17:38:23Z</dcterms:modified>
</cp:coreProperties>
</file>