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4" i="1"/>
  <c r="I14" i="1"/>
  <c r="H14" i="1"/>
  <c r="G19" i="1"/>
  <c r="G18" i="1"/>
  <c r="G14" i="1"/>
  <c r="E19" i="1"/>
  <c r="D19" i="1"/>
  <c r="E18" i="1"/>
  <c r="D18" i="1"/>
  <c r="E17" i="1"/>
  <c r="E16" i="1"/>
  <c r="E14" i="1"/>
  <c r="D14" i="1"/>
  <c r="E13" i="1"/>
  <c r="J8" i="1"/>
  <c r="I8" i="1"/>
  <c r="H8" i="1"/>
  <c r="J7" i="1"/>
  <c r="I7" i="1"/>
  <c r="H7" i="1"/>
  <c r="G8" i="1"/>
  <c r="E8" i="1"/>
  <c r="D8" i="1"/>
  <c r="E7" i="1"/>
  <c r="D7" i="1"/>
  <c r="E12" i="1" l="1"/>
  <c r="J12" i="1"/>
  <c r="E21" i="1"/>
  <c r="I21" i="1"/>
  <c r="J21" i="1"/>
  <c r="H21" i="1"/>
  <c r="G21" i="1"/>
  <c r="G12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<sst xmlns="http://schemas.openxmlformats.org/spreadsheetml/2006/main" count="52" uniqueCount="49">
  <si>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</si>
  <si>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</si>
  <si>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</si>
  <si>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</si>
  <si>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</si>
  <si>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</si>
  <si>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</si>
  <si>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</si>
  <si>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</si>
  <si>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</si>
  <si>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</si>
  <si>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</si>
  <si>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</si>
  <si>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</si>
  <si>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</si>
  <si>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</si>
  <si>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</si>
  <si>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</si>
  <si>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</si>
  <si>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</si>
  <si>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</si>
  <si>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</si>
  <si>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</si>
  <si>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</si>
  <si>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</si>
  <si>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</si>
  <si>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</si>
  <si>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</si>
  <si>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13.7-150</t>
  </si>
  <si>
    <t>10.7-200</t>
  </si>
  <si>
    <t>гор. блюдо</t>
  </si>
  <si>
    <t>3.13-60</t>
  </si>
  <si>
    <t>Салат из свеклы отварной</t>
  </si>
  <si>
    <t>Рыба, тушенная в томате с овощами</t>
  </si>
  <si>
    <t>100 (50/50)</t>
  </si>
  <si>
    <t>Картофель отварной</t>
  </si>
  <si>
    <t>5.6-200</t>
  </si>
  <si>
    <t>Сок фруктовый</t>
  </si>
  <si>
    <t>18.1-25</t>
  </si>
  <si>
    <t>Кондитерское изделие (печенье сахарное)</t>
  </si>
  <si>
    <t>Овощи натуральные соленые</t>
  </si>
  <si>
    <t>2.2-60</t>
  </si>
  <si>
    <t>12.10-90</t>
  </si>
  <si>
    <t>Курица в соусе с томатом</t>
  </si>
  <si>
    <t>13.2-150</t>
  </si>
  <si>
    <t>Макароннные изделия отварные</t>
  </si>
  <si>
    <t>5.7-200</t>
  </si>
  <si>
    <t>Компот из свежих плодов (яблок)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</si>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</sst>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272">
          <cell r="E272">
            <v>150</v>
          </cell>
        </row>
      </sheetData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48</v>
      </c>
      <c r="C1" s="46"/>
      <c r="D1" s="47"/>
      <c r="E1" t="s">
        <v>17</v>
      </c>
      <c r="F1" s="11"/>
      <c r="I1" t="s">
        <v>1</v>
      </c>
      <c r="J1" s="10">
        <v>44959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/>
      <c r="C4" s="42" t="s">
        <v>31</v>
      </c>
      <c r="D4" s="19" t="s">
        <v>32</v>
      </c>
      <c r="E4" s="24">
        <v>60</v>
      </c>
      <c r="F4" s="25"/>
      <c r="G4" s="26">
        <v>42.1</v>
      </c>
      <c r="H4" s="26">
        <v>0.8</v>
      </c>
      <c r="I4" s="26">
        <v>4.4000000000000004</v>
      </c>
      <c r="J4" s="26">
        <v>3.5</v>
      </c>
    </row>
    <row r="5" spans="1:10" ht="27.6" x14ac:dyDescent="0.3">
      <c r="A5" s="2" t="s">
        <v>10</v>
      </c>
      <c r="B5" s="1" t="s">
        <v>30</v>
      </c>
      <c r="C5" s="42" t="s">
        <v>27</v>
      </c>
      <c r="D5" s="40" t="s">
        <v>33</v>
      </c>
      <c r="E5" s="24" t="s">
        <v>34</v>
      </c>
      <c r="F5" s="28"/>
      <c r="G5" s="37">
        <v>99.7</v>
      </c>
      <c r="H5" s="37">
        <v>8.1999999999999993</v>
      </c>
      <c r="I5" s="37">
        <v>5.7</v>
      </c>
      <c r="J5" s="37">
        <v>3.8</v>
      </c>
    </row>
    <row r="6" spans="1:10" ht="26.4" x14ac:dyDescent="0.3">
      <c r="A6" s="3"/>
      <c r="B6" s="1"/>
      <c r="C6" s="43" t="s">
        <v>28</v>
      </c>
      <c r="D6" s="19" t="s">
        <v>35</v>
      </c>
      <c r="E6" s="24">
        <v>150</v>
      </c>
      <c r="F6" s="28"/>
      <c r="G6" s="26">
        <v>153</v>
      </c>
      <c r="H6" s="26">
        <v>2.8</v>
      </c>
      <c r="I6" s="26">
        <v>4.8</v>
      </c>
      <c r="J6" s="26">
        <v>24.6</v>
      </c>
    </row>
    <row r="7" spans="1:10" x14ac:dyDescent="0.3">
      <c r="A7" s="3"/>
      <c r="B7" s="1" t="s">
        <v>18</v>
      </c>
      <c r="C7" s="42" t="s">
        <v>21</v>
      </c>
      <c r="D7" s="19" t="str">
        <f>'[1]ГАСТРОНОМИЯ, ВЫПЕЧКА'!$E$52</f>
        <v>Хлеб пшеничный</v>
      </c>
      <c r="E7" s="24">
        <f>'[1]ГАСТРОНОМИЯ, ВЫПЕЧКА'!$E$54</f>
        <v>35</v>
      </c>
      <c r="F7" s="28"/>
      <c r="G7" s="41">
        <v>35</v>
      </c>
      <c r="H7" s="26">
        <f>'[1]ГАСТРОНОМИЯ, ВЫПЕЧКА'!$A$72</f>
        <v>0.3</v>
      </c>
      <c r="I7" s="26">
        <f>'[1]ГАСТРОНОМИЯ, ВЫПЕЧКА'!$C$72</f>
        <v>0.04</v>
      </c>
      <c r="J7" s="26">
        <f>'[1]ГАСТРОНОМИЯ, ВЫПЕЧКА'!$E$72</f>
        <v>17</v>
      </c>
    </row>
    <row r="8" spans="1:10" x14ac:dyDescent="0.3">
      <c r="A8" s="3"/>
      <c r="B8" s="13" t="s">
        <v>16</v>
      </c>
      <c r="C8" s="42" t="s">
        <v>22</v>
      </c>
      <c r="D8" s="19" t="str">
        <f>'[1]ГАСТРОНОМИЯ, ВЫПЕЧКА'!$E$11</f>
        <v>Хлеб ржано-пшеничный</v>
      </c>
      <c r="E8" s="24">
        <f>'[1]ГАСТРОНОМИЯ, ВЫПЕЧКА'!$E$13</f>
        <v>20</v>
      </c>
      <c r="F8" s="15"/>
      <c r="G8" s="26">
        <f>'[1]ГАСТРОНОМИЯ, ВЫПЕЧКА'!$G$72</f>
        <v>73</v>
      </c>
      <c r="H8" s="26">
        <f>'[1]ГАСТРОНОМИЯ, ВЫПЕЧКА'!$A$31</f>
        <v>1</v>
      </c>
      <c r="I8" s="26">
        <f>'[1]ГАСТРОНОМИЯ, ВЫПЕЧКА'!$C$31</f>
        <v>0.7</v>
      </c>
      <c r="J8" s="26">
        <f>'[1]ГАСТРОНОМИЯ, ВЫПЕЧКА'!$E$31</f>
        <v>6.7</v>
      </c>
    </row>
    <row r="9" spans="1:10" x14ac:dyDescent="0.3">
      <c r="A9" s="3"/>
      <c r="B9" s="1"/>
      <c r="C9" s="42" t="s">
        <v>36</v>
      </c>
      <c r="D9" s="19" t="s">
        <v>37</v>
      </c>
      <c r="E9" s="24">
        <v>200</v>
      </c>
      <c r="F9" s="28"/>
      <c r="G9" s="26">
        <v>24.9</v>
      </c>
      <c r="H9" s="26">
        <v>2</v>
      </c>
      <c r="I9" s="26">
        <v>0.2</v>
      </c>
      <c r="J9" s="26">
        <v>3.8</v>
      </c>
    </row>
    <row r="10" spans="1:10" x14ac:dyDescent="0.3">
      <c r="A10" s="3"/>
      <c r="B10" s="1"/>
      <c r="C10" s="42" t="s">
        <v>38</v>
      </c>
      <c r="D10" s="19" t="s">
        <v>39</v>
      </c>
      <c r="E10" s="24">
        <v>25</v>
      </c>
      <c r="F10" s="28"/>
      <c r="G10" s="26">
        <v>106.2</v>
      </c>
      <c r="H10" s="26">
        <v>1.6</v>
      </c>
      <c r="I10" s="26">
        <v>3.3</v>
      </c>
      <c r="J10" s="26">
        <v>17.2</v>
      </c>
    </row>
    <row r="11" spans="1:10" ht="15" thickBot="1" x14ac:dyDescent="0.35">
      <c r="A11" s="4"/>
      <c r="B11" s="1"/>
      <c r="C11" s="42"/>
      <c r="D11" s="19"/>
      <c r="E11" s="24"/>
      <c r="F11" s="28"/>
      <c r="G11" s="26"/>
      <c r="H11" s="26"/>
      <c r="I11" s="26"/>
      <c r="J11" s="26"/>
    </row>
    <row r="12" spans="1:10" ht="15" thickBot="1" x14ac:dyDescent="0.35">
      <c r="A12" s="4"/>
      <c r="B12" s="5"/>
      <c r="C12" s="44"/>
      <c r="D12" s="29" t="s">
        <v>26</v>
      </c>
      <c r="E12" s="21">
        <f>SUM(E4:E11)</f>
        <v>490</v>
      </c>
      <c r="F12" s="20">
        <v>75.260000000000005</v>
      </c>
      <c r="G12" s="22">
        <f>SUM(G4:G11)</f>
        <v>533.9</v>
      </c>
      <c r="H12" s="22">
        <f>SUM(H4:H11)</f>
        <v>16.700000000000003</v>
      </c>
      <c r="I12" s="22">
        <f>SUM(I4:I11)</f>
        <v>19.14</v>
      </c>
      <c r="J12" s="23">
        <f>SUM(J4:J11)</f>
        <v>76.600000000000009</v>
      </c>
    </row>
    <row r="13" spans="1:10" x14ac:dyDescent="0.3">
      <c r="A13" s="3" t="s">
        <v>11</v>
      </c>
      <c r="B13" s="6" t="s">
        <v>12</v>
      </c>
      <c r="C13" s="42" t="s">
        <v>41</v>
      </c>
      <c r="D13" s="18" t="s">
        <v>40</v>
      </c>
      <c r="E13" s="24">
        <f>'[1]ФРУКТЫ, ОВОЩИ'!$E$138</f>
        <v>60</v>
      </c>
      <c r="F13" s="30"/>
      <c r="G13" s="26">
        <v>8</v>
      </c>
      <c r="H13" s="26">
        <v>0.5</v>
      </c>
      <c r="I13" s="26">
        <v>0.1</v>
      </c>
      <c r="J13" s="26">
        <v>1.4</v>
      </c>
    </row>
    <row r="14" spans="1:10" ht="26.4" x14ac:dyDescent="0.3">
      <c r="A14" s="3"/>
      <c r="B14" s="1" t="s">
        <v>13</v>
      </c>
      <c r="C14" s="42" t="s">
        <v>29</v>
      </c>
      <c r="D14" s="40" t="str">
        <f>[1]СУПЫ!$E$262</f>
        <v>Суп картофельный с бобовыми (горох)</v>
      </c>
      <c r="E14" s="24">
        <f>[1]СУПЫ!$E$265</f>
        <v>200</v>
      </c>
      <c r="F14" s="31"/>
      <c r="G14" s="32">
        <f>[1]СУПЫ!$G$283</f>
        <v>98.9</v>
      </c>
      <c r="H14" s="32">
        <f>[1]СУПЫ!$A$283</f>
        <v>4.5999999999999996</v>
      </c>
      <c r="I14" s="32">
        <f>[1]СУПЫ!$C$283</f>
        <v>3.3</v>
      </c>
      <c r="J14" s="32">
        <f>[1]СУПЫ!$E$283</f>
        <v>12.6</v>
      </c>
    </row>
    <row r="15" spans="1:10" ht="26.4" x14ac:dyDescent="0.3">
      <c r="A15" s="3"/>
      <c r="B15" s="1" t="s">
        <v>14</v>
      </c>
      <c r="C15" s="43" t="s">
        <v>42</v>
      </c>
      <c r="D15" s="38" t="s">
        <v>43</v>
      </c>
      <c r="E15" s="27">
        <v>90</v>
      </c>
      <c r="F15" s="31"/>
      <c r="G15" s="32">
        <v>225.7</v>
      </c>
      <c r="H15" s="32">
        <v>19.399999999999999</v>
      </c>
      <c r="I15" s="32">
        <v>15.7</v>
      </c>
      <c r="J15" s="32">
        <v>1.7</v>
      </c>
    </row>
    <row r="16" spans="1:10" ht="26.4" x14ac:dyDescent="0.3">
      <c r="A16" s="3"/>
      <c r="B16" s="1" t="s">
        <v>15</v>
      </c>
      <c r="C16" s="43" t="s">
        <v>44</v>
      </c>
      <c r="D16" s="39" t="s">
        <v>45</v>
      </c>
      <c r="E16" s="27">
        <f>[1]ГАРНИРЫ!$E$272</f>
        <v>150</v>
      </c>
      <c r="F16" s="31"/>
      <c r="G16" s="32">
        <v>187.9</v>
      </c>
      <c r="H16" s="32">
        <v>5.5</v>
      </c>
      <c r="I16" s="32">
        <v>5.3</v>
      </c>
      <c r="J16" s="32">
        <v>31.3</v>
      </c>
    </row>
    <row r="17" spans="1:10" x14ac:dyDescent="0.3">
      <c r="A17" s="3"/>
      <c r="B17" s="1" t="s">
        <v>25</v>
      </c>
      <c r="C17" s="42" t="s">
        <v>46</v>
      </c>
      <c r="D17" s="19" t="s">
        <v>47</v>
      </c>
      <c r="E17" s="24">
        <f>[1]НАПИТКИ!$P$311</f>
        <v>200</v>
      </c>
      <c r="F17" s="31"/>
      <c r="G17" s="26">
        <v>60.7</v>
      </c>
      <c r="H17" s="26">
        <v>0.5</v>
      </c>
      <c r="I17" s="26">
        <v>0.3</v>
      </c>
      <c r="J17" s="26">
        <v>14</v>
      </c>
    </row>
    <row r="18" spans="1:10" x14ac:dyDescent="0.3">
      <c r="A18" s="3"/>
      <c r="B18" s="1" t="s">
        <v>18</v>
      </c>
      <c r="C18" s="42" t="s">
        <v>23</v>
      </c>
      <c r="D18" s="19" t="str">
        <f>'[1]ГАСТРОНОМИЯ, ВЫПЕЧКА'!$AA$52</f>
        <v>Хлеб пшеничный</v>
      </c>
      <c r="E18" s="24">
        <f>'[1]ГАСТРОНОМИЯ, ВЫПЕЧКА'!$AA$54</f>
        <v>45</v>
      </c>
      <c r="F18" s="31"/>
      <c r="G18" s="26">
        <f>'[1]ГАСТРОНОМИЯ, ВЫПЕЧКА'!$AC$72</f>
        <v>93.857142857142861</v>
      </c>
      <c r="H18" s="26">
        <f>'[1]ГАСТРОНОМИЯ, ВЫПЕЧКА'!$W$72</f>
        <v>0.38571428571428573</v>
      </c>
      <c r="I18" s="26">
        <f>'[1]ГАСТРОНОМИЯ, ВЫПЕЧКА'!$Y$72</f>
        <v>5.1428571428571428E-2</v>
      </c>
      <c r="J18" s="26">
        <f>'[1]ГАСТРОНОМИЯ, ВЫПЕЧКА'!$AA$72</f>
        <v>21.857142857142858</v>
      </c>
    </row>
    <row r="19" spans="1:10" x14ac:dyDescent="0.3">
      <c r="A19" s="3"/>
      <c r="B19" s="1" t="s">
        <v>16</v>
      </c>
      <c r="C19" s="42" t="s">
        <v>24</v>
      </c>
      <c r="D19" s="19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31"/>
      <c r="G19" s="26">
        <f>'[1]ГАСТРОНОМИЯ, ВЫПЕЧКА'!$AC$31</f>
        <v>52.5</v>
      </c>
      <c r="H19" s="26">
        <f>'[1]ГАСТРОНОМИЯ, ВЫПЕЧКА'!$W$31</f>
        <v>1.5</v>
      </c>
      <c r="I19" s="26">
        <f>'[1]ГАСТРОНОМИЯ, ВЫПЕЧКА'!$Y$31</f>
        <v>1.05</v>
      </c>
      <c r="J19" s="26">
        <f>'[1]ГАСТРОНОМИЯ, ВЫПЕЧКА'!$AA$31</f>
        <v>10.050000000000001</v>
      </c>
    </row>
    <row r="20" spans="1:10" x14ac:dyDescent="0.3">
      <c r="A20" s="3"/>
      <c r="B20" s="16"/>
      <c r="C20" s="17"/>
      <c r="D20" s="40"/>
      <c r="E20" s="24"/>
      <c r="F20" s="33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9" t="s">
        <v>26</v>
      </c>
      <c r="E21" s="21">
        <f>SUM(E13:E20)</f>
        <v>775</v>
      </c>
      <c r="F21" s="22">
        <v>75.52</v>
      </c>
      <c r="G21" s="22">
        <f>SUM(G13:G20)</f>
        <v>727.55714285714294</v>
      </c>
      <c r="H21" s="22">
        <f>SUM(H13:H20)</f>
        <v>32.385714285714286</v>
      </c>
      <c r="I21" s="22">
        <f>SUM(I13:I20)</f>
        <v>25.80142857142857</v>
      </c>
      <c r="J21" s="23">
        <f>SUM(J13:J20)</f>
        <v>92.907142857142858</v>
      </c>
    </row>
    <row r="22" spans="1:10" x14ac:dyDescent="0.3">
      <c r="E22" s="34">
        <f>E21+E12</f>
        <v>1265</v>
      </c>
      <c r="F22" s="35"/>
      <c r="G22" s="36">
        <f>G21+G12</f>
        <v>1261.457142857143</v>
      </c>
      <c r="H22" s="36">
        <f>H21+H12</f>
        <v>49.085714285714289</v>
      </c>
      <c r="I22" s="36">
        <f>I21+I12</f>
        <v>44.941428571428574</v>
      </c>
      <c r="J22" s="36">
        <f>J21+J12</f>
        <v>169.50714285714287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2023-01-28T21:55:20Z</dcterms:modified>
</cp:coreProperties>
</file>