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H17" i="1"/>
  <c r="I15" i="1"/>
  <c r="G19" i="1"/>
  <c r="G18" i="1"/>
  <c r="E19" i="1"/>
  <c r="D19" i="1"/>
  <c r="E18" i="1"/>
  <c r="D18" i="1"/>
  <c r="E17" i="1"/>
  <c r="E16" i="1"/>
  <c r="E15" i="1"/>
  <c r="E14" i="1"/>
  <c r="E13" i="1"/>
  <c r="I4" i="1"/>
  <c r="E8" i="1"/>
  <c r="D8" i="1"/>
  <c r="E7" i="1"/>
  <c r="D7" i="1"/>
  <c r="E6" i="1"/>
  <c r="E5" i="1"/>
  <c r="E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<sst xmlns="http://schemas.openxmlformats.org/spreadsheetml/2006/main" count="50" uniqueCount="46">
  <si>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</si>
  <si>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</si>
  <si>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</si>
  <si>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</si>
  <si>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</si>
  <si>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</si>
  <si>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</si>
  <si>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</si>
  <si>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</si>
  <si>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</si>
  <si>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</si>
  <si>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</si>
  <si>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</si>
  <si>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</si>
  <si>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</si>
  <si>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</si>
  <si>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</si>
  <si>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</si>
  <si>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</si>
  <si>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</si>
  <si>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</si>
  <si>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</si>
  <si>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</si>
  <si>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</si>
  <si>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</si>
  <si>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</si>
  <si>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</si>
  <si>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</si>
  <si>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СОШ № 28</t>
  </si>
  <si>
    <t>Салат из квашенной капусты с луком</t>
  </si>
  <si>
    <t>3.2-60</t>
  </si>
  <si>
    <t>12.5-240</t>
  </si>
  <si>
    <t>Плов с мясом</t>
  </si>
  <si>
    <t>Сок фруктовый в промышленной упаковке</t>
  </si>
  <si>
    <t>3.10-60</t>
  </si>
  <si>
    <t>Салат из свеклы с солеными огурцами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</si>
  <si>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</si>
  <si>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</si>
  <si>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</si>
  <si>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</si>
  <si>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</si>
  <si>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</si>
  <si>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Компот из смеси сухофруктов</t>
  </si>
  <si>
    <t>5.8-200</t>
  </si>
  <si>
    <t>1.1-100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</si>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</sst>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>
        <row r="11">
          <cell r="E11" t="str">
            <v>Биточки рыбные</v>
          </cell>
        </row>
        <row r="304">
          <cell r="E304">
            <v>90</v>
          </cell>
        </row>
        <row r="319">
          <cell r="C319">
            <v>11.2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6">
          <cell r="P266">
            <v>200</v>
          </cell>
        </row>
        <row r="286">
          <cell r="L286">
            <v>0.48000000000000004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  <row r="324">
          <cell r="C324">
            <v>5.4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17</v>
      </c>
      <c r="F1" s="11"/>
      <c r="I1" t="s">
        <v>1</v>
      </c>
      <c r="J1" s="10">
        <v>44944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18" t="s">
        <v>30</v>
      </c>
      <c r="D4" s="20" t="s">
        <v>29</v>
      </c>
      <c r="E4" s="25">
        <f>'[1]ФРУКТЫ, ОВОЩИ'!$E$306</f>
        <v>60</v>
      </c>
      <c r="F4" s="26"/>
      <c r="G4" s="27">
        <v>66.900000000000006</v>
      </c>
      <c r="H4" s="27">
        <v>0.9</v>
      </c>
      <c r="I4" s="27">
        <f>'[1]ФРУКТЫ, ОВОЩИ'!$C$324</f>
        <v>5.4</v>
      </c>
      <c r="J4" s="27">
        <v>2</v>
      </c>
    </row>
    <row r="5" spans="1:10" x14ac:dyDescent="0.3">
      <c r="A5" s="2" t="s">
        <v>10</v>
      </c>
      <c r="B5" s="1" t="s">
        <v>27</v>
      </c>
      <c r="C5" s="39" t="s">
        <v>31</v>
      </c>
      <c r="D5" s="38" t="s">
        <v>32</v>
      </c>
      <c r="E5" s="25">
        <f>'[1]МЯСО, РЫБА'!$E$502</f>
        <v>240</v>
      </c>
      <c r="F5" s="29"/>
      <c r="G5" s="37">
        <v>395.6</v>
      </c>
      <c r="H5" s="37">
        <v>23.4</v>
      </c>
      <c r="I5" s="37">
        <v>20.399999999999999</v>
      </c>
      <c r="J5" s="37">
        <v>29.6</v>
      </c>
    </row>
    <row r="6" spans="1:10" x14ac:dyDescent="0.3">
      <c r="A6" s="3"/>
      <c r="B6" s="1"/>
      <c r="C6" s="18"/>
      <c r="D6" s="38" t="s">
        <v>33</v>
      </c>
      <c r="E6" s="25">
        <f>[1]НАПИТКИ!$P$92</f>
        <v>200</v>
      </c>
      <c r="F6" s="29"/>
      <c r="G6" s="37">
        <v>24.9</v>
      </c>
      <c r="H6" s="37">
        <v>2</v>
      </c>
      <c r="I6" s="37">
        <v>0.2</v>
      </c>
      <c r="J6" s="37">
        <v>3.8</v>
      </c>
    </row>
    <row r="7" spans="1:10" x14ac:dyDescent="0.3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 x14ac:dyDescent="0.3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 x14ac:dyDescent="0.3">
      <c r="A9" s="3"/>
      <c r="B9" s="13"/>
      <c r="C9" s="18"/>
      <c r="D9" s="20"/>
      <c r="E9" s="25"/>
      <c r="F9" s="16"/>
      <c r="G9" s="27"/>
      <c r="H9" s="27"/>
      <c r="I9" s="27"/>
      <c r="J9" s="27"/>
    </row>
    <row r="10" spans="1:10" x14ac:dyDescent="0.3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" thickBot="1" x14ac:dyDescent="0.35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" thickBot="1" x14ac:dyDescent="0.35">
      <c r="A12" s="4"/>
      <c r="B12" s="5"/>
      <c r="C12" s="15"/>
      <c r="D12" s="30" t="s">
        <v>26</v>
      </c>
      <c r="E12" s="22">
        <f>SUM(E4:E11)</f>
        <v>555</v>
      </c>
      <c r="F12" s="21">
        <v>75.260000000000005</v>
      </c>
      <c r="G12" s="23">
        <f>SUM(G4:G11)</f>
        <v>608.5</v>
      </c>
      <c r="H12" s="23">
        <f>SUM(H4:H11)</f>
        <v>30.2</v>
      </c>
      <c r="I12" s="23">
        <f>SUM(I4:I11)</f>
        <v>26.499999999999996</v>
      </c>
      <c r="J12" s="24">
        <f>SUM(J4:J11)</f>
        <v>60.499999999999993</v>
      </c>
    </row>
    <row r="13" spans="1:10" x14ac:dyDescent="0.3">
      <c r="A13" s="3" t="s">
        <v>11</v>
      </c>
      <c r="B13" s="6" t="s">
        <v>12</v>
      </c>
      <c r="C13" s="18" t="s">
        <v>34</v>
      </c>
      <c r="D13" s="20" t="s">
        <v>35</v>
      </c>
      <c r="E13" s="25">
        <f>'[1]ФРУКТЫ, ОВОЩИ'!$E$96</f>
        <v>60</v>
      </c>
      <c r="F13" s="31"/>
      <c r="G13" s="27">
        <v>63.1</v>
      </c>
      <c r="H13" s="27">
        <v>0.7</v>
      </c>
      <c r="I13" s="27">
        <v>4.4000000000000004</v>
      </c>
      <c r="J13" s="27">
        <v>2.8</v>
      </c>
    </row>
    <row r="14" spans="1:10" x14ac:dyDescent="0.3">
      <c r="A14" s="3"/>
      <c r="B14" s="1" t="s">
        <v>13</v>
      </c>
      <c r="C14" s="18" t="s">
        <v>36</v>
      </c>
      <c r="D14" s="38" t="s">
        <v>37</v>
      </c>
      <c r="E14" s="25">
        <f>[1]СУПЫ!$E$308</f>
        <v>200</v>
      </c>
      <c r="F14" s="32"/>
      <c r="G14" s="27">
        <v>57.7</v>
      </c>
      <c r="H14" s="27">
        <v>2.4</v>
      </c>
      <c r="I14" s="27">
        <v>2.7</v>
      </c>
      <c r="J14" s="27">
        <v>5.9</v>
      </c>
    </row>
    <row r="15" spans="1:10" x14ac:dyDescent="0.3">
      <c r="A15" s="3"/>
      <c r="B15" s="1" t="s">
        <v>14</v>
      </c>
      <c r="C15" s="19" t="s">
        <v>38</v>
      </c>
      <c r="D15" s="38" t="s">
        <v>39</v>
      </c>
      <c r="E15" s="28">
        <f>'[1]МЯСО, РЫБА'!$E$304</f>
        <v>90</v>
      </c>
      <c r="F15" s="32"/>
      <c r="G15" s="27">
        <v>225.6</v>
      </c>
      <c r="H15" s="27">
        <v>13.4</v>
      </c>
      <c r="I15" s="27">
        <f>'[1]МЯСО, РЫБА'!$C$319</f>
        <v>11.2</v>
      </c>
      <c r="J15" s="27">
        <v>17.7</v>
      </c>
    </row>
    <row r="16" spans="1:10" x14ac:dyDescent="0.3">
      <c r="A16" s="3"/>
      <c r="B16" s="1" t="s">
        <v>15</v>
      </c>
      <c r="C16" s="19" t="s">
        <v>40</v>
      </c>
      <c r="D16" s="20" t="s">
        <v>41</v>
      </c>
      <c r="E16" s="28">
        <f>[1]ГАРНИРЫ!$E$314</f>
        <v>150</v>
      </c>
      <c r="F16" s="32"/>
      <c r="G16" s="27">
        <v>101.5</v>
      </c>
      <c r="H16" s="27">
        <v>3.9</v>
      </c>
      <c r="I16" s="27">
        <v>4.8</v>
      </c>
      <c r="J16" s="27">
        <v>10.5</v>
      </c>
    </row>
    <row r="17" spans="1:10" x14ac:dyDescent="0.3">
      <c r="A17" s="3"/>
      <c r="B17" s="1" t="s">
        <v>25</v>
      </c>
      <c r="C17" s="18" t="s">
        <v>43</v>
      </c>
      <c r="D17" s="20" t="s">
        <v>42</v>
      </c>
      <c r="E17" s="25">
        <f>[1]НАПИТКИ!$P$266</f>
        <v>200</v>
      </c>
      <c r="F17" s="32"/>
      <c r="G17" s="27">
        <v>111.7</v>
      </c>
      <c r="H17" s="27">
        <f>[1]НАПИТКИ!$L$286</f>
        <v>0.48000000000000004</v>
      </c>
      <c r="I17" s="27">
        <v>0</v>
      </c>
      <c r="J17" s="27">
        <v>27.3</v>
      </c>
    </row>
    <row r="18" spans="1:10" x14ac:dyDescent="0.3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f>'[1]ГАСТРОНОМИЯ, ВЫПЕЧКА'!$AC$72</f>
        <v>93.857142857142861</v>
      </c>
      <c r="H18" s="27">
        <f>'[1]ГАСТРОНОМИЯ, ВЫПЕЧКА'!$W$72</f>
        <v>0.38571428571428573</v>
      </c>
      <c r="I18" s="27">
        <f>'[1]ГАСТРОНОМИЯ, ВЫПЕЧКА'!$Y$72</f>
        <v>5.1428571428571428E-2</v>
      </c>
      <c r="J18" s="27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f>'[1]ГАСТРОНОМИЯ, ВЫПЕЧКА'!$AC$31</f>
        <v>52.5</v>
      </c>
      <c r="H19" s="27">
        <f>'[1]ГАСТРОНОМИЯ, ВЫПЕЧКА'!$W$31</f>
        <v>1.5</v>
      </c>
      <c r="I19" s="27">
        <f>'[1]ГАСТРОНОМИЯ, ВЫПЕЧКА'!$Y$31</f>
        <v>1.05</v>
      </c>
      <c r="J19" s="27">
        <f>'[1]ГАСТРОНОМИЯ, ВЫПЕЧКА'!$AA$31</f>
        <v>10.050000000000001</v>
      </c>
    </row>
    <row r="20" spans="1:10" x14ac:dyDescent="0.3">
      <c r="A20" s="3"/>
      <c r="B20" s="17"/>
      <c r="C20" s="18" t="s">
        <v>44</v>
      </c>
      <c r="D20" s="38" t="s">
        <v>45</v>
      </c>
      <c r="E20" s="25">
        <v>100</v>
      </c>
      <c r="F20" s="33"/>
      <c r="G20" s="27">
        <v>45</v>
      </c>
      <c r="H20" s="27">
        <v>0.4</v>
      </c>
      <c r="I20" s="27">
        <v>0.4</v>
      </c>
      <c r="J20" s="27">
        <v>10.4</v>
      </c>
    </row>
    <row r="21" spans="1:10" ht="15" thickBot="1" x14ac:dyDescent="0.35">
      <c r="A21" s="4"/>
      <c r="B21" s="5"/>
      <c r="C21" s="5"/>
      <c r="D21" s="30" t="s">
        <v>26</v>
      </c>
      <c r="E21" s="22">
        <f>SUM(E13:E20)</f>
        <v>875</v>
      </c>
      <c r="F21" s="23">
        <v>75.52</v>
      </c>
      <c r="G21" s="23">
        <f>SUM(G13:G20)</f>
        <v>750.95714285714291</v>
      </c>
      <c r="H21" s="23">
        <f>SUM(H13:H20)</f>
        <v>23.165714285714284</v>
      </c>
      <c r="I21" s="23">
        <f>SUM(I13:I20)</f>
        <v>24.601428571428571</v>
      </c>
      <c r="J21" s="24">
        <f>SUM(J13:J20)</f>
        <v>106.50714285714287</v>
      </c>
    </row>
    <row r="22" spans="1:10" x14ac:dyDescent="0.3">
      <c r="E22" s="34">
        <f>E21+E12</f>
        <v>1430</v>
      </c>
      <c r="F22" s="35"/>
      <c r="G22" s="36">
        <f>G21+G12</f>
        <v>1359.457142857143</v>
      </c>
      <c r="H22" s="36">
        <f>H21+H12</f>
        <v>53.365714285714283</v>
      </c>
      <c r="I22" s="36">
        <f>I21+I12</f>
        <v>51.101428571428571</v>
      </c>
      <c r="J22" s="36">
        <f>J21+J12</f>
        <v>167.00714285714287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2023-01-15T19:29:23Z</dcterms:modified>
</cp:coreProperties>
</file>