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0" i="1"/>
  <c r="H20" i="1"/>
  <c r="I20" i="1"/>
  <c r="J20" i="1"/>
  <c r="J18" i="1"/>
  <c r="I18" i="1"/>
  <c r="H18" i="1"/>
  <c r="J17" i="1"/>
  <c r="I17" i="1"/>
  <c r="H17" i="1"/>
  <c r="J16" i="1"/>
  <c r="I16" i="1"/>
  <c r="H16" i="1"/>
  <c r="J14" i="1"/>
  <c r="I14" i="1"/>
  <c r="H14" i="1"/>
  <c r="J13" i="1"/>
  <c r="I13" i="1"/>
  <c r="H13" i="1"/>
  <c r="H12" i="1"/>
  <c r="G18" i="1"/>
  <c r="G17" i="1"/>
  <c r="G16" i="1"/>
  <c r="G13" i="1"/>
  <c r="E20" i="1"/>
  <c r="E18" i="1"/>
  <c r="D18" i="1"/>
  <c r="E17" i="1"/>
  <c r="D17" i="1"/>
  <c r="E16" i="1"/>
  <c r="D16" i="1"/>
  <c r="E14" i="1"/>
  <c r="D14" i="1"/>
  <c r="E13" i="1"/>
  <c r="D13" i="1"/>
  <c r="E12" i="1"/>
  <c r="G11" i="1"/>
  <c r="H11" i="1"/>
  <c r="H21" i="1" s="1"/>
  <c r="I11" i="1"/>
  <c r="I21" i="1" s="1"/>
  <c r="J11" i="1"/>
  <c r="J9" i="1"/>
  <c r="I9" i="1"/>
  <c r="H9" i="1"/>
  <c r="J8" i="1"/>
  <c r="I8" i="1"/>
  <c r="H8" i="1"/>
  <c r="J6" i="1"/>
  <c r="I6" i="1"/>
  <c r="H6" i="1"/>
  <c r="J5" i="1"/>
  <c r="I5" i="1"/>
  <c r="H5" i="1"/>
  <c r="G9" i="1"/>
  <c r="G8" i="1"/>
  <c r="G6" i="1"/>
  <c r="G5" i="1"/>
  <c r="E11" i="1"/>
  <c r="E9" i="1"/>
  <c r="D9" i="1"/>
  <c r="E8" i="1"/>
  <c r="D8" i="1"/>
  <c r="E6" i="1"/>
  <c r="D6" i="1"/>
  <c r="D5" i="1"/>
  <c r="E4" i="1"/>
  <c r="J21" i="1" l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<sst xmlns="http://schemas.openxmlformats.org/spreadsheetml/2006/main" count="49" uniqueCount="44">
  <si>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</si>
  <si>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</si>
  <si>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</si>
  <si>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</si>
  <si>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</si>
  <si>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</si>
  <si>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</si>
  <si>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</si>
  <si>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</si>
  <si>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</si>
  <si>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</si>
  <si>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</si>
  <si>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</si>
  <si>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</si>
  <si>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</si>
  <si>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</si>
  <si>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</si>
  <si>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</si>
  <si>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</si>
  <si>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</si>
  <si>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</si>
  <si>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</si>
  <si>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</si>
  <si>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</si>
  <si>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</si>
  <si>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</si>
  <si>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</si>
  <si>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</si>
  <si>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</si>
  <si>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</si>
  <si>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</si>
  <si>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</si>
  <si>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</si>
  <si>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</si>
  <si>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</si>
  <si>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</si>
  <si>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МБОУ СОШ № 28</t>
  </si>
  <si>
    <t>3.6-60</t>
  </si>
  <si>
    <t>Икра морковная</t>
  </si>
  <si>
    <t>90/40</t>
  </si>
  <si>
    <t>5.4-200</t>
  </si>
  <si>
    <t>Кофейный напиток с молоком</t>
  </si>
  <si>
    <t>3.4-60</t>
  </si>
  <si>
    <t>Салат из соленых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</si>
</sst>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18</v>
      </c>
      <c r="F1" s="11"/>
      <c r="I1" t="s">
        <v>1</v>
      </c>
      <c r="J1" s="10">
        <v>44943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5" t="s">
        <v>13</v>
      </c>
      <c r="C4" s="24" t="s">
        <v>37</v>
      </c>
      <c r="D4" s="25" t="s">
        <v>38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 x14ac:dyDescent="0.3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 t="s">
        <v>39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 x14ac:dyDescent="0.3">
      <c r="A6" s="3"/>
      <c r="B6" s="1" t="s">
        <v>16</v>
      </c>
      <c r="C6" s="24" t="s">
        <v>30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 x14ac:dyDescent="0.3">
      <c r="A7" s="3"/>
      <c r="B7" s="1" t="s">
        <v>28</v>
      </c>
      <c r="C7" s="24" t="s">
        <v>40</v>
      </c>
      <c r="D7" s="27" t="s">
        <v>41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 x14ac:dyDescent="0.3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f>'[1]ГАСТРОНОМИЯ, ВЫПЕЧКА'!$G$72</f>
        <v>73</v>
      </c>
      <c r="H8" s="34">
        <f>'[1]ГАСТРОНОМИЯ, ВЫПЕЧКА'!$A$72</f>
        <v>0.3</v>
      </c>
      <c r="I8" s="34">
        <f>'[1]ГАСТРОНОМИЯ, ВЫПЕЧКА'!$C$72</f>
        <v>0.04</v>
      </c>
      <c r="J8" s="34">
        <f>'[1]ГАСТРОНОМИЯ, ВЫПЕЧКА'!$E$72</f>
        <v>17</v>
      </c>
    </row>
    <row r="9" spans="1:10" x14ac:dyDescent="0.3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f>'[1]ГАСТРОНОМИЯ, ВЫПЕЧКА'!$G$31</f>
        <v>35</v>
      </c>
      <c r="H9" s="34">
        <f>'[1]ГАСТРОНОМИЯ, ВЫПЕЧКА'!$A$31</f>
        <v>1</v>
      </c>
      <c r="I9" s="34">
        <f>'[1]ГАСТРОНОМИЯ, ВЫПЕЧКА'!$C$31</f>
        <v>0.7</v>
      </c>
      <c r="J9" s="34">
        <f>'[1]ГАСТРОНОМИЯ, ВЫПЕЧКА'!$E$31</f>
        <v>6.7</v>
      </c>
    </row>
    <row r="10" spans="1:10" ht="15" thickBot="1" x14ac:dyDescent="0.35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" thickBot="1" x14ac:dyDescent="0.35">
      <c r="A11" s="4"/>
      <c r="B11" s="5"/>
      <c r="C11" s="17"/>
      <c r="D11" s="37" t="s">
        <v>31</v>
      </c>
      <c r="E11" s="29">
        <f>SUM(E4:E10)</f>
        <v>465</v>
      </c>
      <c r="F11" s="28">
        <v>75.260000000000005</v>
      </c>
      <c r="G11" s="30">
        <f>SUM(G4:G10)</f>
        <v>644.19999999999993</v>
      </c>
      <c r="H11" s="30">
        <f>SUM(H4:H10)</f>
        <v>25.300000000000004</v>
      </c>
      <c r="I11" s="30">
        <f>SUM(I4:I10)</f>
        <v>25.439999999999998</v>
      </c>
      <c r="J11" s="31">
        <f>SUM(J4:J10)</f>
        <v>74.52</v>
      </c>
    </row>
    <row r="12" spans="1:10" x14ac:dyDescent="0.3">
      <c r="A12" s="3" t="s">
        <v>12</v>
      </c>
      <c r="B12" s="6" t="s">
        <v>13</v>
      </c>
      <c r="C12" s="24" t="s">
        <v>42</v>
      </c>
      <c r="D12" s="27" t="s">
        <v>43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 x14ac:dyDescent="0.3">
      <c r="A13" s="3"/>
      <c r="B13" s="1" t="s">
        <v>14</v>
      </c>
      <c r="C13" s="24" t="s">
        <v>32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 x14ac:dyDescent="0.3">
      <c r="A14" s="3"/>
      <c r="B14" s="1" t="s">
        <v>15</v>
      </c>
      <c r="C14" s="26" t="s">
        <v>33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337.6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 x14ac:dyDescent="0.3">
      <c r="A15" s="3"/>
      <c r="B15" s="1"/>
      <c r="C15" s="24"/>
      <c r="D15" s="27"/>
      <c r="E15" s="32"/>
      <c r="F15" s="39"/>
      <c r="G15" s="34"/>
      <c r="H15" s="34"/>
      <c r="I15" s="34"/>
      <c r="J15" s="34"/>
    </row>
    <row r="16" spans="1:10" x14ac:dyDescent="0.3">
      <c r="A16" s="3"/>
      <c r="B16" s="1" t="s">
        <v>28</v>
      </c>
      <c r="C16" s="24" t="s">
        <v>27</v>
      </c>
      <c r="D16" s="27" t="str">
        <f>[1]НАПИТКИ!$P$220</f>
        <v>Сок фруктовый</v>
      </c>
      <c r="E16" s="32">
        <f>[1]НАПИТКИ!$P$223</f>
        <v>200</v>
      </c>
      <c r="F16" s="39"/>
      <c r="G16" s="34">
        <f>[1]НАПИТКИ!$R$241</f>
        <v>24.888888888888889</v>
      </c>
      <c r="H16" s="34">
        <f>[1]НАПИТКИ!$L$241</f>
        <v>2</v>
      </c>
      <c r="I16" s="34">
        <f>[1]НАПИТКИ!$N$241</f>
        <v>0.16666666666666666</v>
      </c>
      <c r="J16" s="34">
        <f>[1]НАПИТКИ!$P$241</f>
        <v>3.7777777777777777</v>
      </c>
    </row>
    <row r="17" spans="1:10" x14ac:dyDescent="0.3">
      <c r="A17" s="3"/>
      <c r="B17" s="1" t="s">
        <v>19</v>
      </c>
      <c r="C17" s="24" t="s">
        <v>25</v>
      </c>
      <c r="D17" s="27" t="str">
        <f>'[1]ГАСТРОНОМИЯ, ВЫПЕЧКА'!$AA$52</f>
        <v>Хлеб пшеничный</v>
      </c>
      <c r="E17" s="32">
        <f>'[1]ГАСТРОНОМИЯ, ВЫПЕЧКА'!$AA$54</f>
        <v>45</v>
      </c>
      <c r="F17" s="39"/>
      <c r="G17" s="34">
        <f>'[1]ГАСТРОНОМИЯ, ВЫПЕЧКА'!$AC$72</f>
        <v>93.857142857142861</v>
      </c>
      <c r="H17" s="34">
        <f>'[1]ГАСТРОНОМИЯ, ВЫПЕЧКА'!$W$72</f>
        <v>0.38571428571428573</v>
      </c>
      <c r="I17" s="34">
        <f>'[1]ГАСТРОНОМИЯ, ВЫПЕЧКА'!$Y$72</f>
        <v>5.1428571428571428E-2</v>
      </c>
      <c r="J17" s="34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24" t="s">
        <v>26</v>
      </c>
      <c r="D18" s="2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39"/>
      <c r="G18" s="34">
        <f>'[1]ГАСТРОНОМИЯ, ВЫПЕЧКА'!$AC$31</f>
        <v>52.5</v>
      </c>
      <c r="H18" s="34">
        <f>'[1]ГАСТРОНОМИЯ, ВЫПЕЧКА'!$W$31</f>
        <v>1.5</v>
      </c>
      <c r="I18" s="34">
        <f>'[1]ГАСТРОНОМИЯ, ВЫПЕЧКА'!$Y$31</f>
        <v>1.05</v>
      </c>
      <c r="J18" s="34">
        <f>'[1]ГАСТРОНОМИЯ, ВЫПЕЧКА'!$AA$31</f>
        <v>10.050000000000001</v>
      </c>
    </row>
    <row r="19" spans="1:10" x14ac:dyDescent="0.3">
      <c r="A19" s="3"/>
      <c r="B19" s="23" t="s">
        <v>35</v>
      </c>
      <c r="C19" s="24"/>
      <c r="D19" s="27" t="s">
        <v>34</v>
      </c>
      <c r="E19" s="32">
        <v>18</v>
      </c>
      <c r="F19" s="41" t="s">
        <v>22</v>
      </c>
      <c r="G19" s="34">
        <v>92.8</v>
      </c>
      <c r="H19" s="34">
        <v>2.0699999999999998</v>
      </c>
      <c r="I19" s="34">
        <v>5.4</v>
      </c>
      <c r="J19" s="34">
        <v>7.4</v>
      </c>
    </row>
    <row r="20" spans="1:10" ht="15" thickBot="1" x14ac:dyDescent="0.35">
      <c r="A20" s="4"/>
      <c r="B20" s="5"/>
      <c r="C20" s="5"/>
      <c r="D20" s="37" t="s">
        <v>31</v>
      </c>
      <c r="E20" s="29">
        <f>SUM(E12:E19)</f>
        <v>793</v>
      </c>
      <c r="F20" s="30">
        <v>75.52</v>
      </c>
      <c r="G20" s="30">
        <f>SUM(G12:G19)</f>
        <v>693.84603174603171</v>
      </c>
      <c r="H20" s="30">
        <f>SUM(H12:H19)</f>
        <v>25.855714285714285</v>
      </c>
      <c r="I20" s="30">
        <f>SUM(I12:I19)</f>
        <v>28.368095238095243</v>
      </c>
      <c r="J20" s="31">
        <f>SUM(J12:J19)</f>
        <v>71.384920634920633</v>
      </c>
    </row>
    <row r="21" spans="1:10" x14ac:dyDescent="0.3">
      <c r="E21" s="42">
        <f>E20+E11</f>
        <v>1258</v>
      </c>
      <c r="F21" s="43"/>
      <c r="G21" s="44">
        <f>G20+G11</f>
        <v>1338.0460317460315</v>
      </c>
      <c r="H21" s="44">
        <f>H20+H11</f>
        <v>51.155714285714289</v>
      </c>
      <c r="I21" s="44">
        <f>I20+I11</f>
        <v>53.808095238095241</v>
      </c>
      <c r="J21" s="44">
        <f>J20+J11</f>
        <v>145.90492063492064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2023-01-15T19:49:46Z</dcterms:modified>
</cp:coreProperties>
</file>