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8" i="1"/>
  <c r="G17" i="1"/>
  <c r="G16" i="1"/>
  <c r="G15" i="1"/>
  <c r="G14" i="1"/>
  <c r="G13" i="1"/>
  <c r="E18" i="1"/>
  <c r="D18" i="1"/>
  <c r="E17" i="1"/>
  <c r="D17" i="1"/>
  <c r="D16" i="1"/>
  <c r="E15" i="1"/>
  <c r="D15" i="1"/>
  <c r="E14" i="1"/>
  <c r="D14" i="1"/>
  <c r="E13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4" i="1"/>
  <c r="E9" i="1"/>
  <c r="D9" i="1"/>
  <c r="E8" i="1"/>
  <c r="D8" i="1"/>
  <c r="E6" i="1"/>
  <c r="D6" i="1"/>
  <c r="E5" i="1"/>
  <c r="D5" i="1"/>
  <c r="E4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<sst xmlns="http://schemas.openxmlformats.org/spreadsheetml/2006/main" count="45" uniqueCount="40">
  <si>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</si>
  <si>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</si>
  <si>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</si>
  <si>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</si>
  <si>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</si>
  <si>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</si>
  <si>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</si>
  <si>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</si>
  <si>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</si>
  <si>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</si>
  <si>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</si>
  <si>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</si>
  <si>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</si>
  <si>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</si>
  <si>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</si>
  <si>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</si>
  <si>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</si>
  <si>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</si>
  <si>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</si>
  <si>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</si>
  <si>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</si>
  <si>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</si>
  <si>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</si>
  <si>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</si>
  <si>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</si>
  <si>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</si>
  <si>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</si>
  <si>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 шт.</t>
  </si>
  <si>
    <t>5.11-200</t>
  </si>
  <si>
    <t>2.1-60</t>
  </si>
  <si>
    <t>10.3-200</t>
  </si>
  <si>
    <t>13.3-150</t>
  </si>
  <si>
    <t>Сок фруктовый в индивидуальной упаковке</t>
  </si>
  <si>
    <t>Овощи соленые (огурцы)</t>
  </si>
  <si>
    <t>гор. блюдо</t>
  </si>
  <si>
    <t>12.1-90</t>
  </si>
  <si>
    <t>3.10-60</t>
  </si>
  <si>
    <t>12.6-240</t>
  </si>
  <si>
    <t>Йогурт м.д.ж. 2,5% в пром. уп-ке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</si>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</sst>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39</v>
      </c>
      <c r="C1" s="38"/>
      <c r="D1" s="39"/>
      <c r="E1" t="s">
        <v>17</v>
      </c>
      <c r="F1" s="11"/>
      <c r="I1" t="s">
        <v>1</v>
      </c>
      <c r="J1" s="10">
        <v>44918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12</v>
      </c>
      <c r="C4" s="18" t="s">
        <v>29</v>
      </c>
      <c r="D4" s="20" t="s">
        <v>33</v>
      </c>
      <c r="E4" s="25">
        <f>'[1]ФРУКТЫ, ОВОЩИ'!$E$96</f>
        <v>60</v>
      </c>
      <c r="F4" s="26"/>
      <c r="G4" s="27">
        <f>'[1]ФРУКТЫ, ОВОЩИ'!$G$71</f>
        <v>10.4</v>
      </c>
      <c r="H4" s="27">
        <f>'[1]ФРУКТЫ, ОВОЩИ'!$A$71</f>
        <v>0.5</v>
      </c>
      <c r="I4" s="27">
        <f>'[1]ФРУКТЫ, ОВОЩИ'!$C$71</f>
        <v>0.06</v>
      </c>
      <c r="J4" s="27">
        <f>'[1]ФРУКТЫ, ОВОЩИ'!$E$71</f>
        <v>2</v>
      </c>
    </row>
    <row r="5" spans="1:10" x14ac:dyDescent="0.3">
      <c r="A5" s="2" t="s">
        <v>10</v>
      </c>
      <c r="B5" s="1" t="s">
        <v>34</v>
      </c>
      <c r="C5" s="18" t="s">
        <v>35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193.6</v>
      </c>
      <c r="H5" s="27">
        <f>'[1]МЯСО, РЫБА'!$A$30</f>
        <v>12.5</v>
      </c>
      <c r="I5" s="27">
        <f>'[1]МЯСО, РЫБА'!$C$30</f>
        <v>4.5999999999999996</v>
      </c>
      <c r="J5" s="27">
        <f>'[1]МЯСО, РЫБА'!$E$30</f>
        <v>18</v>
      </c>
    </row>
    <row r="6" spans="1:10" x14ac:dyDescent="0.3">
      <c r="A6" s="3"/>
      <c r="B6" s="1" t="s">
        <v>15</v>
      </c>
      <c r="C6" s="18" t="s">
        <v>31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x14ac:dyDescent="0.3">
      <c r="A7" s="3"/>
      <c r="B7" s="1" t="s">
        <v>25</v>
      </c>
      <c r="C7" s="18"/>
      <c r="D7" s="20" t="s">
        <v>32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 x14ac:dyDescent="0.3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f>'[1]ГАСТРОНОМИЯ, ВЫПЕЧКА'!$G$72</f>
        <v>73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 x14ac:dyDescent="0.3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f>'[1]ГАСТРОНОМИЯ, ВЫПЕЧКА'!$G$31</f>
        <v>35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 x14ac:dyDescent="0.3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" thickBot="1" x14ac:dyDescent="0.35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" thickBot="1" x14ac:dyDescent="0.35">
      <c r="A12" s="4"/>
      <c r="B12" s="5"/>
      <c r="C12" s="15"/>
      <c r="D12" s="30" t="s">
        <v>26</v>
      </c>
      <c r="E12" s="22">
        <f>SUM(E4:E11)</f>
        <v>555</v>
      </c>
      <c r="F12" s="21">
        <v>75.260000000000005</v>
      </c>
      <c r="G12" s="23">
        <f>SUM(G4:G11)</f>
        <v>474.0888888888889</v>
      </c>
      <c r="H12" s="23">
        <f>SUM(H4:H11)</f>
        <v>18.3</v>
      </c>
      <c r="I12" s="23">
        <f>SUM(I4:I11)</f>
        <v>10.566666666666665</v>
      </c>
      <c r="J12" s="24">
        <f>SUM(J4:J11)</f>
        <v>68.477777777777774</v>
      </c>
    </row>
    <row r="13" spans="1:10" x14ac:dyDescent="0.3">
      <c r="A13" s="3" t="s">
        <v>11</v>
      </c>
      <c r="B13" s="6" t="s">
        <v>12</v>
      </c>
      <c r="C13" s="18" t="s">
        <v>36</v>
      </c>
      <c r="D13" s="20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31"/>
      <c r="G13" s="27">
        <f>'[1]ФРУКТЫ, ОВОЩИ'!$G$538</f>
        <v>63.09</v>
      </c>
      <c r="H13" s="27">
        <f>'[1]ФРУКТЫ, ОВОЩИ'!$A$538</f>
        <v>0.72</v>
      </c>
      <c r="I13" s="27">
        <f>'[1]ФРУКТЫ, ОВОЩИ'!$C$538</f>
        <v>5.46</v>
      </c>
      <c r="J13" s="27">
        <f>'[1]ФРУКТЫ, ОВОЩИ'!$E$538</f>
        <v>2.82</v>
      </c>
    </row>
    <row r="14" spans="1:10" x14ac:dyDescent="0.3">
      <c r="A14" s="3"/>
      <c r="B14" s="1" t="s">
        <v>13</v>
      </c>
      <c r="C14" s="18" t="s">
        <v>30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f>[1]СУПЫ!$G$112</f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 x14ac:dyDescent="0.3">
      <c r="A15" s="3"/>
      <c r="B15" s="1" t="s">
        <v>14</v>
      </c>
      <c r="C15" s="19" t="s">
        <v>37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f>'[1]МЯСО, РЫБА'!$G$238</f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 x14ac:dyDescent="0.3">
      <c r="A16" s="3"/>
      <c r="B16" s="1" t="s">
        <v>25</v>
      </c>
      <c r="C16" s="18" t="s">
        <v>28</v>
      </c>
      <c r="D16" s="20" t="str">
        <f>[1]НАПИТКИ!$P$442</f>
        <v>Чай фруктовый</v>
      </c>
      <c r="E16" s="25">
        <v>200</v>
      </c>
      <c r="F16" s="32"/>
      <c r="G16" s="27">
        <f>[1]НАПИТКИ!$R$458</f>
        <v>61.777777777777779</v>
      </c>
      <c r="H16" s="27">
        <f>[1]НАПИТКИ!$L$458</f>
        <v>0.55555555555555558</v>
      </c>
      <c r="I16" s="27">
        <f>[1]НАПИТКИ!$N$458</f>
        <v>0</v>
      </c>
      <c r="J16" s="27">
        <f>[1]НАПИТКИ!$P$458</f>
        <v>10.333333333333334</v>
      </c>
    </row>
    <row r="17" spans="1:10" x14ac:dyDescent="0.3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f>'[1]ГАСТРОНОМИЯ, ВЫПЕЧКА'!$AC$72</f>
        <v>93.857142857142861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 x14ac:dyDescent="0.3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f>'[1]ГАСТРОНОМИЯ, ВЫПЕЧКА'!$AC$31</f>
        <v>52.5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 x14ac:dyDescent="0.3">
      <c r="A19" s="3"/>
      <c r="B19" s="1"/>
      <c r="C19" s="18"/>
      <c r="D19" s="20" t="s">
        <v>38</v>
      </c>
      <c r="E19" s="25" t="s">
        <v>27</v>
      </c>
      <c r="F19" s="32"/>
      <c r="G19" s="27">
        <v>108</v>
      </c>
      <c r="H19" s="27">
        <v>10</v>
      </c>
      <c r="I19" s="27">
        <v>5</v>
      </c>
      <c r="J19" s="27">
        <v>7</v>
      </c>
    </row>
    <row r="20" spans="1:10" x14ac:dyDescent="0.3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" thickBot="1" x14ac:dyDescent="0.35">
      <c r="A21" s="4"/>
      <c r="B21" s="5"/>
      <c r="C21" s="5"/>
      <c r="D21" s="30" t="s">
        <v>26</v>
      </c>
      <c r="E21" s="22">
        <f>SUM(E13:E20)</f>
        <v>775</v>
      </c>
      <c r="F21" s="23">
        <v>75.52</v>
      </c>
      <c r="G21" s="23">
        <f>SUM(G13:G20)</f>
        <v>747.42492063492068</v>
      </c>
      <c r="H21" s="23">
        <f>SUM(H13:H20)</f>
        <v>32.861269841269845</v>
      </c>
      <c r="I21" s="23">
        <f>SUM(I13:I20)</f>
        <v>32.061428571428571</v>
      </c>
      <c r="J21" s="24">
        <f>SUM(J13:J20)</f>
        <v>78.460476190476186</v>
      </c>
    </row>
    <row r="22" spans="1:10" x14ac:dyDescent="0.3">
      <c r="E22" s="34">
        <f>E21+E12</f>
        <v>1330</v>
      </c>
      <c r="F22" s="35"/>
      <c r="G22" s="36">
        <f>G21+G12</f>
        <v>1221.5138095238096</v>
      </c>
      <c r="H22" s="36">
        <f>H21+H12</f>
        <v>51.161269841269842</v>
      </c>
      <c r="I22" s="36">
        <f>I21+I12</f>
        <v>42.628095238095234</v>
      </c>
      <c r="J22" s="36">
        <f>J21+J12</f>
        <v>146.93825396825395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2022-12-16T21:56:55Z</dcterms:modified>
</cp:coreProperties>
</file>