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\Питание 2022-2023\food 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9" i="1"/>
  <c r="G18" i="1"/>
  <c r="G17" i="1"/>
  <c r="G16" i="1"/>
  <c r="G15" i="1"/>
  <c r="G14" i="1"/>
  <c r="G13" i="1"/>
  <c r="G12" i="1"/>
  <c r="G20" i="1" s="1"/>
  <c r="J10" i="1"/>
  <c r="I10" i="1"/>
  <c r="H10" i="1"/>
  <c r="G10" i="1"/>
  <c r="E10" i="1"/>
  <c r="D10" i="1"/>
  <c r="E19" i="1"/>
  <c r="D19" i="1"/>
  <c r="E18" i="1"/>
  <c r="D18" i="1"/>
  <c r="E17" i="1"/>
  <c r="D17" i="1"/>
  <c r="E16" i="1"/>
  <c r="D16" i="1"/>
  <c r="E15" i="1"/>
  <c r="D15" i="1"/>
  <c r="E14" i="1"/>
  <c r="E13" i="1"/>
  <c r="D13" i="1"/>
  <c r="E12" i="1"/>
  <c r="D12" i="1"/>
  <c r="J9" i="1"/>
  <c r="I9" i="1"/>
  <c r="H9" i="1"/>
  <c r="J8" i="1"/>
  <c r="I8" i="1"/>
  <c r="H8" i="1"/>
  <c r="J6" i="1"/>
  <c r="I6" i="1"/>
  <c r="H6" i="1"/>
  <c r="I5" i="1"/>
  <c r="H5" i="1"/>
  <c r="J4" i="1"/>
  <c r="I4" i="1"/>
  <c r="H4" i="1"/>
  <c r="G9" i="1"/>
  <c r="G8" i="1"/>
  <c r="G6" i="1"/>
  <c r="G5" i="1"/>
  <c r="G4" i="1"/>
  <c r="E9" i="1"/>
  <c r="D9" i="1"/>
  <c r="E8" i="1"/>
  <c r="D8" i="1"/>
  <c r="E6" i="1"/>
  <c r="D6" i="1"/>
  <c r="E5" i="1"/>
  <c r="D5" i="1"/>
  <c r="E4" i="1"/>
  <c r="D4" i="1"/>
  <c r="J11" i="1" l="1"/>
  <c r="E20" i="1"/>
  <c r="J20" i="1"/>
  <c r="G11" i="1"/>
  <c r="H11" i="1"/>
  <c r="H20" i="1"/>
  <c r="H21" i="1" s="1"/>
  <c r="I20" i="1"/>
  <c r="E11" i="1"/>
  <c r="J21" i="1"/>
  <c r="G21" i="1"/>
  <c r="I11" i="1"/>
  <c r="E21" i="1"/>
  <c r="I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<sst xmlns="http://schemas.openxmlformats.org/spreadsheetml/2006/main" count="48" uniqueCount="44">
  <si>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</si>
  <si>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</si>
  <si>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</si>
  <si>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</si>
  <si>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</si>
  <si>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</si>
  <si>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</si>
  <si>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</si>
  <si>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</si>
  <si>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</si>
  <si>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</si>
  <si>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</si>
  <si>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</si>
  <si>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</si>
  <si>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</si>
  <si>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</si>
  <si>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</si>
  <si>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</si>
  <si>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</si>
  <si>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</si>
  <si>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</si>
  <si>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</si>
  <si>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</si>
  <si>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</si>
  <si>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</si>
  <si>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</si>
  <si>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</si>
  <si>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</si>
  <si>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</si>
  <si>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</si>
  <si>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</si>
  <si>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</si>
  <si>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</si>
  <si>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</si>
  <si>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</si>
  <si>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</si>
  <si>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</si>
  <si>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</si>
  <si>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</si>
  <si>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</si>
  <si>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</si>
  <si>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конд. Изд.</t>
  </si>
  <si>
    <t>фрукты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</si>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</sst>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18</v>
      </c>
      <c r="F1" s="11"/>
      <c r="I1" t="s">
        <v>1</v>
      </c>
      <c r="J1" s="10">
        <v>44909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2"/>
      <c r="B4" s="14" t="s">
        <v>13</v>
      </c>
      <c r="C4" s="18" t="s">
        <v>30</v>
      </c>
      <c r="D4" s="20" t="str">
        <f>'[1]ФРУКТЫ, ОВОЩИ'!$E$303</f>
        <v>Салат из моркови</v>
      </c>
      <c r="E4" s="25">
        <f>'[1]ФРУКТЫ, ОВОЩИ'!$E$306</f>
        <v>60</v>
      </c>
      <c r="F4" s="26"/>
      <c r="G4" s="27">
        <f>'[1]ФРУКТЫ, ОВОЩИ'!$G$324</f>
        <v>73.5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 x14ac:dyDescent="0.25">
      <c r="A5" s="2" t="s">
        <v>10</v>
      </c>
      <c r="B5" s="1" t="s">
        <v>11</v>
      </c>
      <c r="C5" s="18" t="s">
        <v>31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59.6</v>
      </c>
    </row>
    <row r="6" spans="1:10" x14ac:dyDescent="0.25">
      <c r="A6" s="3"/>
      <c r="B6" s="39" t="s">
        <v>40</v>
      </c>
      <c r="C6" s="18" t="s">
        <v>32</v>
      </c>
      <c r="D6" s="20" t="str">
        <f>[1]НАПИТКИ!$P$480</f>
        <v xml:space="preserve">Кефир </v>
      </c>
      <c r="E6" s="25">
        <f>[1]НАПИТКИ!$P$483</f>
        <v>200</v>
      </c>
      <c r="F6" s="29"/>
      <c r="G6" s="27">
        <f>[1]НАПИТКИ!$R$503</f>
        <v>94.52</v>
      </c>
      <c r="H6" s="27">
        <f>[1]НАПИТКИ!$L$503</f>
        <v>5.6</v>
      </c>
      <c r="I6" s="27">
        <f>[1]НАПИТКИ!$N$503</f>
        <v>4.38</v>
      </c>
      <c r="J6" s="27">
        <f>[1]НАПИТКИ!$P$503</f>
        <v>8.18</v>
      </c>
    </row>
    <row r="7" spans="1:10" x14ac:dyDescent="0.25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25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 x14ac:dyDescent="0.25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.75" thickBot="1" x14ac:dyDescent="0.3">
      <c r="A10" s="4"/>
      <c r="B10" s="1" t="s">
        <v>41</v>
      </c>
      <c r="C10" s="18" t="s">
        <v>33</v>
      </c>
      <c r="D10" s="20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9"/>
      <c r="G10" s="27">
        <f>'[1]ГАСТРОНОМИЯ, ВЫПЕЧКА'!$G$244</f>
        <v>68.3</v>
      </c>
      <c r="H10" s="27">
        <f>'[1]ГАСТРОНОМИЯ, ВЫПЕЧКА'!$A$244</f>
        <v>1.6</v>
      </c>
      <c r="I10" s="27">
        <f>'[1]ГАСТРОНОМИЯ, ВЫПЕЧКА'!$C$244</f>
        <v>2</v>
      </c>
      <c r="J10" s="27">
        <f>'[1]ГАСТРОНОМИЯ, ВЫПЕЧКА'!$E$244</f>
        <v>11</v>
      </c>
    </row>
    <row r="11" spans="1:10" ht="15.75" thickBot="1" x14ac:dyDescent="0.3">
      <c r="A11" s="4"/>
      <c r="B11" s="5"/>
      <c r="C11" s="15"/>
      <c r="D11" s="30" t="s">
        <v>29</v>
      </c>
      <c r="E11" s="22">
        <f>SUM(E4:E10)</f>
        <v>580</v>
      </c>
      <c r="F11" s="21">
        <v>75.260000000000005</v>
      </c>
      <c r="G11" s="23">
        <f>SUM(G4:G10)</f>
        <v>739.92</v>
      </c>
      <c r="H11" s="23">
        <f>SUM(H4:H10)</f>
        <v>32.5</v>
      </c>
      <c r="I11" s="23">
        <f>SUM(I4:I10)</f>
        <v>32.919999999999995</v>
      </c>
      <c r="J11" s="24">
        <f>SUM(J4:J10)</f>
        <v>107.88000000000001</v>
      </c>
    </row>
    <row r="12" spans="1:10" x14ac:dyDescent="0.25">
      <c r="A12" s="3" t="s">
        <v>12</v>
      </c>
      <c r="B12" s="6" t="s">
        <v>13</v>
      </c>
      <c r="C12" s="18" t="s">
        <v>34</v>
      </c>
      <c r="D12" s="20" t="str">
        <f>'[1]ФРУКТЫ, ОВОЩИ'!$E$517</f>
        <v>Салат из свеклы с солеными огурцами</v>
      </c>
      <c r="E12" s="25">
        <f>'[1]ФРУКТЫ, ОВОЩИ'!$E$520</f>
        <v>60</v>
      </c>
      <c r="F12" s="31"/>
      <c r="G12" s="27">
        <f>'[1]ФРУКТЫ, ОВОЩИ'!$G$538</f>
        <v>63.09</v>
      </c>
      <c r="H12" s="27">
        <f>'[1]ФРУКТЫ, ОВОЩИ'!$A$538</f>
        <v>0.72</v>
      </c>
      <c r="I12" s="27">
        <f>'[1]ФРУКТЫ, ОВОЩИ'!$C$538</f>
        <v>5.46</v>
      </c>
      <c r="J12" s="27">
        <f>'[1]ФРУКТЫ, ОВОЩИ'!$E$538</f>
        <v>2.82</v>
      </c>
    </row>
    <row r="13" spans="1:10" x14ac:dyDescent="0.25">
      <c r="A13" s="3"/>
      <c r="B13" s="1" t="s">
        <v>14</v>
      </c>
      <c r="C13" s="18" t="s">
        <v>35</v>
      </c>
      <c r="D13" s="20" t="str">
        <f>[1]СУПЫ!$E$349</f>
        <v>Суп картофельный с макаронными изделиями</v>
      </c>
      <c r="E13" s="25">
        <f>[1]СУПЫ!$E$352</f>
        <v>200</v>
      </c>
      <c r="F13" s="32"/>
      <c r="G13" s="33">
        <f>[1]СУПЫ!$G$370</f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 x14ac:dyDescent="0.25">
      <c r="A14" s="3"/>
      <c r="B14" s="1" t="s">
        <v>15</v>
      </c>
      <c r="C14" s="18" t="s">
        <v>36</v>
      </c>
      <c r="D14" s="20" t="s">
        <v>37</v>
      </c>
      <c r="E14" s="25">
        <f>'[1]МЯСО, РЫБА'!$E$140</f>
        <v>90</v>
      </c>
      <c r="F14" s="32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 x14ac:dyDescent="0.25">
      <c r="A15" s="3"/>
      <c r="B15" s="1" t="s">
        <v>16</v>
      </c>
      <c r="C15" s="19" t="s">
        <v>38</v>
      </c>
      <c r="D15" s="20" t="str">
        <f>[1]ГАРНИРЫ!$E$139</f>
        <v>Капуста тушеная</v>
      </c>
      <c r="E15" s="28">
        <f>[1]ГАРНИРЫ!$E$142</f>
        <v>150</v>
      </c>
      <c r="F15" s="32"/>
      <c r="G15" s="33">
        <f>[1]ГАРНИРЫ!$G$160</f>
        <v>110.5</v>
      </c>
      <c r="H15" s="33">
        <f>[1]ГАРНИРЫ!$A$160</f>
        <v>3.875</v>
      </c>
      <c r="I15" s="33">
        <f>[1]ГАРНИРЫ!$C$160</f>
        <v>5</v>
      </c>
      <c r="J15" s="33">
        <f>[1]ГАРНИРЫ!$E$160</f>
        <v>10.5</v>
      </c>
    </row>
    <row r="16" spans="1:10" x14ac:dyDescent="0.25">
      <c r="A16" s="3"/>
      <c r="B16" s="1" t="s">
        <v>28</v>
      </c>
      <c r="C16" s="18" t="s">
        <v>39</v>
      </c>
      <c r="D16" s="20" t="str">
        <f>[1]НАПИТКИ!$P$308</f>
        <v>Компот из смеси сухофруктов</v>
      </c>
      <c r="E16" s="25">
        <f>[1]НАПИТКИ!$P$311</f>
        <v>200</v>
      </c>
      <c r="F16" s="32"/>
      <c r="G16" s="27">
        <f>[1]НАПИТКИ!$R$331</f>
        <v>111.73333333333333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 x14ac:dyDescent="0.25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 x14ac:dyDescent="0.25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 x14ac:dyDescent="0.25">
      <c r="A19" s="3"/>
      <c r="B19" s="17" t="s">
        <v>42</v>
      </c>
      <c r="C19" s="18" t="s">
        <v>27</v>
      </c>
      <c r="D19" s="20" t="str">
        <f>'[1]ФРУКТЫ, ОВОЩИ'!$P$11</f>
        <v>Фрукты свежие (яблоки)</v>
      </c>
      <c r="E19" s="25">
        <f>'[1]ФРУКТЫ, ОВОЩИ'!$E$14</f>
        <v>100</v>
      </c>
      <c r="F19" s="34" t="s">
        <v>22</v>
      </c>
      <c r="G19" s="27">
        <f>'[1]ФРУКТЫ, ОВОЩИ'!$G$27</f>
        <v>45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.75" thickBot="1" x14ac:dyDescent="0.3">
      <c r="A20" s="4"/>
      <c r="B20" s="5"/>
      <c r="C20" s="5"/>
      <c r="D20" s="30" t="s">
        <v>29</v>
      </c>
      <c r="E20" s="22">
        <f>SUM(E12:E19)</f>
        <v>875</v>
      </c>
      <c r="F20" s="23">
        <v>75.52</v>
      </c>
      <c r="G20" s="23">
        <f>SUM(G12:G19)</f>
        <v>759.98047619047622</v>
      </c>
      <c r="H20" s="23">
        <f>SUM(H12:H19)</f>
        <v>23.160714285714285</v>
      </c>
      <c r="I20" s="23">
        <f>SUM(I12:I19)</f>
        <v>25.861428571428569</v>
      </c>
      <c r="J20" s="24">
        <f>SUM(J12:J19)</f>
        <v>106.56047619047619</v>
      </c>
    </row>
    <row r="21" spans="1:10" x14ac:dyDescent="0.25">
      <c r="E21" s="35">
        <f>E20+E11</f>
        <v>1455</v>
      </c>
      <c r="F21" s="36"/>
      <c r="G21" s="37">
        <f>G20+G11</f>
        <v>1499.9004761904762</v>
      </c>
      <c r="H21" s="37">
        <f>H20+H11</f>
        <v>55.660714285714285</v>
      </c>
      <c r="I21" s="37">
        <f>I20+I11</f>
        <v>58.781428571428563</v>
      </c>
      <c r="J21" s="37">
        <f>J20+J11</f>
        <v>214.4404761904762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2022-12-12T07:30:26Z</dcterms:modified>
</cp:coreProperties>
</file>