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2022-2023\"/>
    </mc:Choice>
  </mc:AlternateContent>
  <bookViews>
    <workbookView xWindow="0" yWindow="0" windowWidth="19440" windowHeight="952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D16" i="1"/>
  <c r="D15" i="1"/>
  <c r="D13" i="1"/>
  <c r="J9" i="1"/>
  <c r="I9" i="1"/>
  <c r="H9" i="1"/>
  <c r="J6" i="1"/>
  <c r="I6" i="1"/>
  <c r="H6" i="1"/>
  <c r="G9" i="1"/>
  <c r="E8" i="1"/>
  <c r="E7" i="1"/>
  <c r="E6" i="1"/>
  <c r="E4" i="1"/>
  <c r="D6" i="1"/>
  <c r="D7" i="1"/>
  <c r="D8" i="1"/>
  <c r="H18" i="1" l="1"/>
  <c r="J18" i="1"/>
  <c r="G18" i="1"/>
  <c r="I18" i="1"/>
  <c r="H10" i="1"/>
  <c r="E18" i="1"/>
  <c r="J10" i="1"/>
  <c r="G10" i="1"/>
  <c r="I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<sst xmlns="http://schemas.openxmlformats.org/spreadsheetml/2006/main" count="46" uniqueCount="44">
  <si>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</si>
  <si>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</si>
  <si>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</si>
  <si>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</si>
  <si>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</si>
  <si>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</si>
  <si>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</si>
  <si>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</si>
  <si>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</si>
  <si>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</si>
  <si>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</si>
  <si>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</si>
  <si>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</si>
  <si>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</si>
  <si>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</si>
  <si>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</si>
  <si>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</si>
  <si>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</si>
  <si>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</si>
  <si>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</si>
  <si>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</si>
  <si>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</si>
  <si>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</si>
  <si>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</si>
  <si>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</si>
  <si>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</si>
  <si>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</si>
  <si>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</si>
  <si>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Сок фруктовый в индивидуальной упаковке</t>
  </si>
  <si>
    <t>13.3-150</t>
  </si>
  <si>
    <t>12.6-240</t>
  </si>
  <si>
    <t>МБОУ СОШ № 28 ст.Еремизино-Борисовской</t>
  </si>
  <si>
    <t>Салат из б/к капусты с морковью</t>
  </si>
  <si>
    <t>90/40</t>
  </si>
  <si>
    <t>Борщ с капустой и картофелем</t>
  </si>
  <si>
    <t xml:space="preserve">Сок фруктовый </t>
  </si>
  <si>
    <t>Кондитерское изделие (халва) в индив. Упаковке</t>
  </si>
  <si>
    <t>3.1-60</t>
  </si>
  <si>
    <t>Печень говяжья по-строгановски</t>
  </si>
  <si>
    <t>12.7-130</t>
  </si>
  <si>
    <t>Овощи натуральные свежие (огурцы)</t>
  </si>
  <si>
    <t>2.10-60</t>
  </si>
  <si>
    <t>10.2-200</t>
  </si>
  <si>
    <t>5.6-200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</si>
</sst>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/>
    <xf numFmtId="2" fontId="1" fillId="3" borderId="16" xfId="0" applyNumberFormat="1" applyFont="1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Protection="1">
      <protection locked="0"/>
    </xf>
    <xf numFmtId="0" fontId="0" fillId="3" borderId="16" xfId="0" applyFill="1" applyBorder="1"/>
    <xf numFmtId="0" fontId="0" fillId="4" borderId="1" xfId="0" applyFill="1" applyBorder="1"/>
    <xf numFmtId="0" fontId="0" fillId="4" borderId="11" xfId="0" applyFill="1" applyBorder="1"/>
    <xf numFmtId="0" fontId="0" fillId="3" borderId="20" xfId="0" applyFill="1" applyBorder="1" applyProtection="1">
      <protection locked="0"/>
    </xf>
    <xf numFmtId="0" fontId="0" fillId="0" borderId="11" xfId="0" applyBorder="1"/>
    <xf numFmtId="1" fontId="10" fillId="0" borderId="16" xfId="1" applyNumberFormat="1" applyFont="1" applyFill="1" applyBorder="1" applyAlignment="1">
      <alignment horizontal="center" vertical="center" wrapText="1"/>
    </xf>
    <xf numFmtId="164" fontId="10" fillId="0" borderId="16" xfId="1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6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8" fillId="4" borderId="11" xfId="0" applyFont="1" applyFill="1" applyBorder="1" applyProtection="1">
      <protection locked="0"/>
    </xf>
    <xf numFmtId="0" fontId="3" fillId="4" borderId="11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3" borderId="21" xfId="0" applyFill="1" applyBorder="1"/>
    <xf numFmtId="2" fontId="1" fillId="3" borderId="22" xfId="0" applyNumberFormat="1" applyFont="1" applyFill="1" applyBorder="1" applyProtection="1">
      <protection locked="0"/>
    </xf>
    <xf numFmtId="0" fontId="10" fillId="0" borderId="19" xfId="1" applyFont="1" applyFill="1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center" vertical="center" wrapText="1"/>
    </xf>
    <xf numFmtId="49" fontId="7" fillId="5" borderId="1" xfId="1" applyNumberFormat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49" fontId="0" fillId="5" borderId="11" xfId="0" applyNumberFormat="1" applyFill="1" applyBorder="1" applyProtection="1">
      <protection locked="0"/>
    </xf>
    <xf numFmtId="0" fontId="3" fillId="5" borderId="11" xfId="1" applyFont="1" applyFill="1" applyBorder="1" applyAlignment="1">
      <alignment vertical="center" wrapText="1"/>
    </xf>
    <xf numFmtId="0" fontId="6" fillId="5" borderId="11" xfId="1" applyFont="1" applyFill="1" applyBorder="1" applyAlignment="1">
      <alignment horizontal="center" vertical="center" wrapText="1"/>
    </xf>
    <xf numFmtId="164" fontId="6" fillId="5" borderId="11" xfId="0" applyNumberFormat="1" applyFont="1" applyFill="1" applyBorder="1" applyAlignment="1">
      <alignment horizontal="center" vertical="center" wrapText="1"/>
    </xf>
    <xf numFmtId="0" fontId="0" fillId="3" borderId="15" xfId="0" applyFill="1" applyBorder="1" applyProtection="1">
      <protection locked="0"/>
    </xf>
    <xf numFmtId="164" fontId="6" fillId="4" borderId="11" xfId="1" applyNumberFormat="1" applyFont="1" applyFill="1" applyBorder="1" applyAlignment="1">
      <alignment horizontal="center" vertical="center" wrapText="1"/>
    </xf>
    <xf numFmtId="0" fontId="3" fillId="5" borderId="7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center" vertical="center" wrapText="1"/>
    </xf>
    <xf numFmtId="164" fontId="6" fillId="5" borderId="7" xfId="1" applyNumberFormat="1" applyFont="1" applyFill="1" applyBorder="1" applyAlignment="1">
      <alignment horizontal="center" vertical="center" wrapText="1"/>
    </xf>
    <xf numFmtId="0" fontId="0" fillId="3" borderId="18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</row>
      </sheetData>
      <sheetData sheetId="5" refreshError="1">
        <row r="11">
          <cell r="P11" t="str">
            <v>Чай с сахаром</v>
          </cell>
        </row>
        <row r="178">
          <cell r="P178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3" sqref="L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18</v>
      </c>
      <c r="F1" s="8"/>
      <c r="I1" t="s">
        <v>1</v>
      </c>
      <c r="J1" s="7">
        <v>44838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" t="s">
        <v>10</v>
      </c>
      <c r="B4" s="9" t="s">
        <v>13</v>
      </c>
      <c r="C4" s="24" t="s">
        <v>37</v>
      </c>
      <c r="D4" s="25" t="s">
        <v>32</v>
      </c>
      <c r="E4" s="26">
        <f>'[1]ФРУКТЫ, ОВОЩИ'!$E$96</f>
        <v>60</v>
      </c>
      <c r="F4" s="18"/>
      <c r="G4" s="27">
        <v>67.2</v>
      </c>
      <c r="H4" s="27">
        <v>0.9</v>
      </c>
      <c r="I4" s="27">
        <v>4.4000000000000004</v>
      </c>
      <c r="J4" s="27">
        <v>5.7</v>
      </c>
    </row>
    <row r="5" spans="1:10" ht="15.75" x14ac:dyDescent="0.25">
      <c r="A5" s="2"/>
      <c r="B5" s="10" t="s">
        <v>11</v>
      </c>
      <c r="C5" s="24" t="s">
        <v>39</v>
      </c>
      <c r="D5" s="28" t="s">
        <v>38</v>
      </c>
      <c r="E5" s="26" t="s">
        <v>33</v>
      </c>
      <c r="F5" s="18"/>
      <c r="G5" s="29">
        <v>195.7</v>
      </c>
      <c r="H5" s="29">
        <v>13.1</v>
      </c>
      <c r="I5" s="29">
        <v>11.2</v>
      </c>
      <c r="J5" s="29">
        <v>5.8</v>
      </c>
    </row>
    <row r="6" spans="1:10" ht="15.75" x14ac:dyDescent="0.25">
      <c r="A6" s="2"/>
      <c r="B6" s="10" t="s">
        <v>16</v>
      </c>
      <c r="C6" s="24" t="s">
        <v>29</v>
      </c>
      <c r="D6" s="30" t="str">
        <f>[1]ГАРНИРЫ!$E$96</f>
        <v>Картофельное пюре</v>
      </c>
      <c r="E6" s="26">
        <f>[1]ГАРНИРЫ!$E$99</f>
        <v>150</v>
      </c>
      <c r="F6" s="18"/>
      <c r="G6" s="27">
        <v>137.19999999999999</v>
      </c>
      <c r="H6" s="27">
        <f>[1]ГАРНИРЫ!$A$117</f>
        <v>2</v>
      </c>
      <c r="I6" s="27">
        <f>[1]ГАРНИРЫ!$C$117</f>
        <v>5</v>
      </c>
      <c r="J6" s="27">
        <f>[1]ГАРНИРЫ!$E$117</f>
        <v>21</v>
      </c>
    </row>
    <row r="7" spans="1:10" ht="15.75" x14ac:dyDescent="0.25">
      <c r="A7" s="2"/>
      <c r="B7" s="10" t="s">
        <v>19</v>
      </c>
      <c r="C7" s="24" t="s">
        <v>23</v>
      </c>
      <c r="D7" s="31" t="str">
        <f>'[1]ГАСТРОНОМИЯ, ВЫПЕЧКА'!$E$52</f>
        <v>Хлеб пшеничный</v>
      </c>
      <c r="E7" s="26">
        <f>'[1]ГАСТРОНОМИЯ, ВЫПЕЧКА'!$E$54</f>
        <v>35</v>
      </c>
      <c r="F7" s="18"/>
      <c r="G7" s="27">
        <v>73</v>
      </c>
      <c r="H7" s="27">
        <v>0.3</v>
      </c>
      <c r="I7" s="27">
        <v>0</v>
      </c>
      <c r="J7" s="27">
        <v>17</v>
      </c>
    </row>
    <row r="8" spans="1:10" ht="15.75" x14ac:dyDescent="0.25">
      <c r="A8" s="2"/>
      <c r="B8" s="10" t="s">
        <v>19</v>
      </c>
      <c r="C8" s="24" t="s">
        <v>24</v>
      </c>
      <c r="D8" s="31" t="str">
        <f>'[1]ГАСТРОНОМИЯ, ВЫПЕЧКА'!$E$11</f>
        <v>Хлеб ржано-пшеничный</v>
      </c>
      <c r="E8" s="26">
        <f>'[1]ГАСТРОНОМИЯ, ВЫПЕЧКА'!$E$13</f>
        <v>20</v>
      </c>
      <c r="F8" s="18"/>
      <c r="G8" s="27">
        <v>35</v>
      </c>
      <c r="H8" s="27">
        <v>1</v>
      </c>
      <c r="I8" s="27">
        <v>0.7</v>
      </c>
      <c r="J8" s="27">
        <v>6.7</v>
      </c>
    </row>
    <row r="9" spans="1:10" ht="32.25" thickBot="1" x14ac:dyDescent="0.3">
      <c r="A9" s="3"/>
      <c r="B9" s="12"/>
      <c r="C9" s="32"/>
      <c r="D9" s="33" t="s">
        <v>28</v>
      </c>
      <c r="E9" s="34">
        <v>200</v>
      </c>
      <c r="F9" s="19"/>
      <c r="G9" s="55">
        <f>[1]НАПИТКИ!$R$241</f>
        <v>24.888888888888889</v>
      </c>
      <c r="H9" s="55">
        <f>[1]НАПИТКИ!$L$241</f>
        <v>2</v>
      </c>
      <c r="I9" s="55">
        <f>[1]НАПИТКИ!$N$241</f>
        <v>0.16666666666666666</v>
      </c>
      <c r="J9" s="55">
        <f>[1]НАПИТКИ!$P$241</f>
        <v>3.7777777777777777</v>
      </c>
    </row>
    <row r="10" spans="1:10" ht="15.75" thickBot="1" x14ac:dyDescent="0.3">
      <c r="A10" s="3"/>
      <c r="B10" s="20"/>
      <c r="C10" s="54"/>
      <c r="D10" s="59"/>
      <c r="E10" s="22">
        <v>500</v>
      </c>
      <c r="F10" s="14">
        <v>75.260000000000005</v>
      </c>
      <c r="G10" s="23">
        <f>SUM(G4:G9)</f>
        <v>532.98888888888882</v>
      </c>
      <c r="H10" s="23">
        <f>SUM(H4:H9)</f>
        <v>19.3</v>
      </c>
      <c r="I10" s="23">
        <f>SUM(I4:I9)</f>
        <v>21.466666666666669</v>
      </c>
      <c r="J10" s="39">
        <f>SUM(J4:J9)</f>
        <v>59.977777777777781</v>
      </c>
    </row>
    <row r="11" spans="1:10" ht="15.75" x14ac:dyDescent="0.25">
      <c r="A11" s="2" t="s">
        <v>12</v>
      </c>
      <c r="B11" s="13" t="s">
        <v>13</v>
      </c>
      <c r="C11" s="40" t="s">
        <v>41</v>
      </c>
      <c r="D11" s="56" t="s">
        <v>40</v>
      </c>
      <c r="E11" s="57">
        <f>'[1]ФРУКТЫ, ОВОЩИ'!$E$520</f>
        <v>60</v>
      </c>
      <c r="F11" s="58"/>
      <c r="G11" s="58">
        <v>10.4</v>
      </c>
      <c r="H11" s="58">
        <v>0.5</v>
      </c>
      <c r="I11" s="58">
        <v>0.1</v>
      </c>
      <c r="J11" s="58">
        <v>2</v>
      </c>
    </row>
    <row r="12" spans="1:10" ht="15.75" x14ac:dyDescent="0.25">
      <c r="A12" s="2"/>
      <c r="B12" s="10" t="s">
        <v>14</v>
      </c>
      <c r="C12" s="40" t="s">
        <v>42</v>
      </c>
      <c r="D12" s="43" t="s">
        <v>34</v>
      </c>
      <c r="E12" s="41">
        <f>[1]СУПЫ!$E$95</f>
        <v>200</v>
      </c>
      <c r="F12" s="44"/>
      <c r="G12" s="44">
        <v>59</v>
      </c>
      <c r="H12" s="44">
        <v>1.4</v>
      </c>
      <c r="I12" s="44">
        <v>3.1</v>
      </c>
      <c r="J12" s="44">
        <v>6.2</v>
      </c>
    </row>
    <row r="13" spans="1:10" ht="15.75" x14ac:dyDescent="0.25">
      <c r="A13" s="2"/>
      <c r="B13" s="10" t="s">
        <v>15</v>
      </c>
      <c r="C13" s="45" t="s">
        <v>30</v>
      </c>
      <c r="D13" s="46" t="str">
        <f>'[1]МЯСО, РЫБА'!$E$220</f>
        <v>Рагу из птицы</v>
      </c>
      <c r="E13" s="47">
        <f>'[1]МЯСО, РЫБА'!$E$223</f>
        <v>240</v>
      </c>
      <c r="F13" s="44"/>
      <c r="G13" s="44">
        <v>225.3</v>
      </c>
      <c r="H13" s="44">
        <v>11</v>
      </c>
      <c r="I13" s="44">
        <v>15.9</v>
      </c>
      <c r="J13" s="44">
        <v>20.6</v>
      </c>
    </row>
    <row r="14" spans="1:10" ht="15.75" x14ac:dyDescent="0.25">
      <c r="A14" s="2"/>
      <c r="B14" s="11" t="s">
        <v>27</v>
      </c>
      <c r="C14" s="40" t="s">
        <v>43</v>
      </c>
      <c r="D14" s="48" t="s">
        <v>35</v>
      </c>
      <c r="E14" s="41">
        <f>[1]НАПИТКИ!$P$178</f>
        <v>200</v>
      </c>
      <c r="F14" s="49"/>
      <c r="G14" s="49">
        <v>24.9</v>
      </c>
      <c r="H14" s="49">
        <v>2</v>
      </c>
      <c r="I14" s="49">
        <v>0.2</v>
      </c>
      <c r="J14" s="49">
        <v>3.8</v>
      </c>
    </row>
    <row r="15" spans="1:10" ht="15.75" x14ac:dyDescent="0.25">
      <c r="A15" s="2"/>
      <c r="B15" s="10" t="s">
        <v>20</v>
      </c>
      <c r="C15" s="40" t="s">
        <v>25</v>
      </c>
      <c r="D15" s="48" t="str">
        <f>'[1]ГАСТРОНОМИЯ, ВЫПЕЧКА'!$AA$52</f>
        <v>Хлеб пшеничный</v>
      </c>
      <c r="E15" s="41">
        <f>'[1]ГАСТРОНОМИЯ, ВЫПЕЧКА'!$AA$54</f>
        <v>45</v>
      </c>
      <c r="F15" s="42"/>
      <c r="G15" s="42">
        <v>93.9</v>
      </c>
      <c r="H15" s="42">
        <v>0.4</v>
      </c>
      <c r="I15" s="42">
        <v>0.1</v>
      </c>
      <c r="J15" s="42">
        <v>21.9</v>
      </c>
    </row>
    <row r="16" spans="1:10" ht="15.75" x14ac:dyDescent="0.25">
      <c r="A16" s="2"/>
      <c r="B16" s="10" t="s">
        <v>17</v>
      </c>
      <c r="C16" s="40" t="s">
        <v>26</v>
      </c>
      <c r="D16" s="48" t="str">
        <f>'[1]ГАСТРОНОМИЯ, ВЫПЕЧКА'!$AA$11</f>
        <v>Хлеб ржано-пшеничный</v>
      </c>
      <c r="E16" s="41">
        <f>'[1]ГАСТРОНОМИЯ, ВЫПЕЧКА'!$AA$13</f>
        <v>30</v>
      </c>
      <c r="F16" s="42"/>
      <c r="G16" s="42">
        <v>52.5</v>
      </c>
      <c r="H16" s="42">
        <v>1.5</v>
      </c>
      <c r="I16" s="42">
        <v>1.1000000000000001</v>
      </c>
      <c r="J16" s="42">
        <v>10.1</v>
      </c>
    </row>
    <row r="17" spans="1:10" ht="32.25" thickBot="1" x14ac:dyDescent="0.3">
      <c r="A17" s="2"/>
      <c r="B17" s="21"/>
      <c r="C17" s="50"/>
      <c r="D17" s="51" t="s">
        <v>36</v>
      </c>
      <c r="E17" s="52">
        <v>18</v>
      </c>
      <c r="F17" s="53"/>
      <c r="G17" s="53">
        <v>92.8</v>
      </c>
      <c r="H17" s="53">
        <v>2.1</v>
      </c>
      <c r="I17" s="53">
        <v>5.4</v>
      </c>
      <c r="J17" s="53">
        <v>7.4</v>
      </c>
    </row>
    <row r="18" spans="1:10" ht="15.75" thickBot="1" x14ac:dyDescent="0.3">
      <c r="A18" s="15"/>
      <c r="B18" s="16"/>
      <c r="C18" s="17"/>
      <c r="D18" s="36"/>
      <c r="E18" s="38">
        <f>SUM(E11:E14)</f>
        <v>700</v>
      </c>
      <c r="F18" s="37">
        <v>75.52</v>
      </c>
      <c r="G18" s="23">
        <f t="shared" ref="G18" si="0">SUM(G11:G17)</f>
        <v>558.79999999999995</v>
      </c>
      <c r="H18" s="23">
        <f>SUM(H11:H17)</f>
        <v>18.900000000000002</v>
      </c>
      <c r="I18" s="23">
        <f t="shared" ref="I18:J18" si="1">SUM(I11:I17)</f>
        <v>25.900000000000006</v>
      </c>
      <c r="J18" s="39">
        <f t="shared" si="1"/>
        <v>72</v>
      </c>
    </row>
    <row r="19" spans="1:10" x14ac:dyDescent="0.25">
      <c r="I1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cp:lastPrinted>2021-05-18T10:32:40Z</cp:lastPrinted>
  <dcterms:created xsi:type="dcterms:W3CDTF">2015-06-05T18:19:34Z</dcterms:created>
  <dcterms:modified xsi:type="dcterms:W3CDTF">2022-10-02T12:11:57Z</dcterms:modified>
</cp:coreProperties>
</file>