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I13" i="1"/>
  <c r="H13" i="1"/>
  <c r="G13" i="1"/>
  <c r="E18" i="1"/>
  <c r="E17" i="1"/>
  <c r="E16" i="1"/>
  <c r="E15" i="1"/>
  <c r="E14" i="1"/>
  <c r="E13" i="1"/>
  <c r="E12" i="1"/>
  <c r="D18" i="1"/>
  <c r="D17" i="1"/>
  <c r="D15" i="1"/>
  <c r="D14" i="1"/>
  <c r="D13" i="1"/>
  <c r="J6" i="1"/>
  <c r="I6" i="1"/>
  <c r="H6" i="1"/>
  <c r="G6" i="1"/>
  <c r="E9" i="1"/>
  <c r="E8" i="1"/>
  <c r="E7" i="1"/>
  <c r="E6" i="1"/>
  <c r="E4" i="1"/>
  <c r="D9" i="1"/>
  <c r="D8" i="1"/>
  <c r="D6" i="1"/>
  <c r="E11" i="1" l="1"/>
  <c r="I11" i="1"/>
  <c r="J11" i="1"/>
  <c r="E19" i="1"/>
  <c r="J19" i="1"/>
  <c r="H19" i="1"/>
  <c r="G19" i="1"/>
  <c r="I19" i="1"/>
  <c r="H11" i="1"/>
  <c r="G11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<sst xmlns="http://schemas.openxmlformats.org/spreadsheetml/2006/main" count="49" uniqueCount="45">
  <si>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</si>
  <si>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</si>
  <si>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</si>
  <si>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</si>
  <si>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</si>
  <si>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</si>
  <si>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</si>
  <si>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</si>
  <si>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</si>
  <si>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</si>
  <si>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</si>
  <si>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</si>
  <si>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</si>
  <si>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</si>
  <si>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</si>
  <si>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</si>
  <si>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</si>
  <si>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</si>
  <si>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</si>
  <si>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</si>
  <si>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</si>
  <si>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</si>
  <si>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</si>
  <si>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</si>
  <si>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</si>
  <si>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</si>
  <si>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</si>
  <si>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13.7-150</t>
  </si>
  <si>
    <t>10.7-200</t>
  </si>
  <si>
    <t>12.10-90</t>
  </si>
  <si>
    <t>13.2-150</t>
  </si>
  <si>
    <t>5.6-200</t>
  </si>
  <si>
    <t>МБОУ СОШ № 28 ст.Еремизино-Борисовской</t>
  </si>
  <si>
    <t>Завтрак</t>
  </si>
  <si>
    <t>16.5-60</t>
  </si>
  <si>
    <t>Салат витаминный</t>
  </si>
  <si>
    <t>Рыба, тушнная в томате с овощами</t>
  </si>
  <si>
    <t>50/50</t>
  </si>
  <si>
    <t>Сок фруктовый</t>
  </si>
  <si>
    <t>Слойка с начинкой фруктовой</t>
  </si>
  <si>
    <t>Салат из свежих огурцов</t>
  </si>
  <si>
    <t>Чай фруктовый</t>
  </si>
  <si>
    <t>3.9-60</t>
  </si>
  <si>
    <t>12.15-100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</si>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</sst>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2" fontId="0" fillId="6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2" xfId="0" applyFill="1" applyBorder="1"/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0" fontId="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E398">
            <v>1.7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16</v>
      </c>
      <c r="F1" s="7"/>
      <c r="I1" t="s">
        <v>21</v>
      </c>
      <c r="J1" s="6">
        <v>44826</v>
      </c>
    </row>
    <row r="2" spans="1:10" ht="7.5" customHeight="1" thickBot="1" x14ac:dyDescent="0.3"/>
    <row r="3" spans="1:10" x14ac:dyDescent="0.25">
      <c r="A3" s="3" t="s">
        <v>1</v>
      </c>
      <c r="B3" s="27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2" t="s">
        <v>33</v>
      </c>
      <c r="B4" s="29" t="s">
        <v>11</v>
      </c>
      <c r="C4" s="8" t="s">
        <v>42</v>
      </c>
      <c r="D4" s="9" t="s">
        <v>35</v>
      </c>
      <c r="E4" s="10">
        <f>'[1]ФРУКТЫ, ОВОЩИ'!$E$348</f>
        <v>60</v>
      </c>
      <c r="F4" s="11"/>
      <c r="G4" s="14">
        <v>69.099999999999994</v>
      </c>
      <c r="H4" s="14">
        <v>0.7</v>
      </c>
      <c r="I4" s="14">
        <v>4.4000000000000004</v>
      </c>
      <c r="J4" s="14">
        <v>6.4</v>
      </c>
    </row>
    <row r="5" spans="1:10" ht="15.75" x14ac:dyDescent="0.25">
      <c r="A5" s="1"/>
      <c r="B5" s="30" t="s">
        <v>9</v>
      </c>
      <c r="C5" s="43" t="s">
        <v>43</v>
      </c>
      <c r="D5" s="44" t="s">
        <v>36</v>
      </c>
      <c r="E5" s="45" t="s">
        <v>37</v>
      </c>
      <c r="F5" s="11"/>
      <c r="G5" s="46">
        <v>119.7</v>
      </c>
      <c r="H5" s="46">
        <v>9.6999999999999993</v>
      </c>
      <c r="I5" s="46">
        <v>6.8</v>
      </c>
      <c r="J5" s="46">
        <v>4.2</v>
      </c>
    </row>
    <row r="6" spans="1:10" ht="15.75" x14ac:dyDescent="0.25">
      <c r="A6" s="1"/>
      <c r="B6" s="29" t="s">
        <v>22</v>
      </c>
      <c r="C6" s="43" t="s">
        <v>27</v>
      </c>
      <c r="D6" s="47" t="str">
        <f>[1]ГАРНИРЫ!$E$269</f>
        <v>Картофель отварной</v>
      </c>
      <c r="E6" s="45">
        <f>[1]ГАРНИРЫ!$E$272</f>
        <v>150</v>
      </c>
      <c r="F6" s="11"/>
      <c r="G6" s="46">
        <f>[1]ГАРНИРЫ!$G$289</f>
        <v>137.19999999999999</v>
      </c>
      <c r="H6" s="46">
        <f>[1]ГАРНИРЫ!$A$289</f>
        <v>2.8</v>
      </c>
      <c r="I6" s="46">
        <f>[1]ГАРНИРЫ!$C$289</f>
        <v>4.8</v>
      </c>
      <c r="J6" s="46">
        <f>[1]ГАРНИРЫ!$E$289</f>
        <v>24.6</v>
      </c>
    </row>
    <row r="7" spans="1:10" ht="15.75" x14ac:dyDescent="0.25">
      <c r="A7" s="1"/>
      <c r="B7" s="48"/>
      <c r="C7" s="8" t="s">
        <v>31</v>
      </c>
      <c r="D7" s="9" t="s">
        <v>38</v>
      </c>
      <c r="E7" s="10">
        <f>[1]НАПИТКИ!$P$445</f>
        <v>200</v>
      </c>
      <c r="F7" s="11"/>
      <c r="G7" s="15">
        <v>24.9</v>
      </c>
      <c r="H7" s="15">
        <v>2</v>
      </c>
      <c r="I7" s="15">
        <v>0.2</v>
      </c>
      <c r="J7" s="15">
        <v>3.8</v>
      </c>
    </row>
    <row r="8" spans="1:10" ht="15.75" x14ac:dyDescent="0.25">
      <c r="A8" s="1"/>
      <c r="B8" s="31" t="s">
        <v>17</v>
      </c>
      <c r="C8" s="8" t="s">
        <v>23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v>17</v>
      </c>
    </row>
    <row r="9" spans="1:10" ht="15.75" x14ac:dyDescent="0.25">
      <c r="A9" s="1"/>
      <c r="B9" s="29" t="s">
        <v>17</v>
      </c>
      <c r="C9" s="8" t="s">
        <v>24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6.5" thickBot="1" x14ac:dyDescent="0.3">
      <c r="A10" s="1"/>
      <c r="B10" s="29"/>
      <c r="C10" s="8" t="s">
        <v>34</v>
      </c>
      <c r="D10" s="9" t="s">
        <v>39</v>
      </c>
      <c r="E10" s="10">
        <v>60</v>
      </c>
      <c r="F10" s="12"/>
      <c r="G10" s="14">
        <v>117</v>
      </c>
      <c r="H10" s="14">
        <v>0.5</v>
      </c>
      <c r="I10" s="14">
        <v>1.2</v>
      </c>
      <c r="J10" s="14">
        <v>13.6</v>
      </c>
    </row>
    <row r="11" spans="1:10" ht="15.75" thickBot="1" x14ac:dyDescent="0.3">
      <c r="A11" s="2"/>
      <c r="B11" s="28"/>
      <c r="C11" s="16"/>
      <c r="E11" s="26">
        <f>SUM(E4:E10)</f>
        <v>525</v>
      </c>
      <c r="F11" s="17">
        <v>75.260000000000005</v>
      </c>
      <c r="G11" s="18">
        <f>SUM(G4:G10)</f>
        <v>575.9</v>
      </c>
      <c r="H11" s="39">
        <f>SUM(H4:H10)</f>
        <v>17</v>
      </c>
      <c r="I11" s="39">
        <f>SUM(I4:I10)</f>
        <v>18.099999999999998</v>
      </c>
      <c r="J11" s="39">
        <f>SUM(J4:J10)</f>
        <v>76.3</v>
      </c>
    </row>
    <row r="12" spans="1:10" ht="15.75" x14ac:dyDescent="0.25">
      <c r="A12" s="1" t="s">
        <v>10</v>
      </c>
      <c r="B12" s="35" t="s">
        <v>11</v>
      </c>
      <c r="C12" s="19" t="s">
        <v>44</v>
      </c>
      <c r="D12" s="49" t="s">
        <v>40</v>
      </c>
      <c r="E12" s="20">
        <f>'[1]ФРУКТЫ, ОВОЩИ'!$E$264</f>
        <v>60</v>
      </c>
      <c r="F12" s="38"/>
      <c r="G12" s="21">
        <v>56.3</v>
      </c>
      <c r="H12" s="21">
        <v>0.5</v>
      </c>
      <c r="I12" s="21">
        <v>4.4000000000000004</v>
      </c>
      <c r="J12" s="21">
        <v>1.4</v>
      </c>
    </row>
    <row r="13" spans="1:10" ht="15.75" x14ac:dyDescent="0.25">
      <c r="A13" s="1"/>
      <c r="B13" s="36" t="s">
        <v>12</v>
      </c>
      <c r="C13" s="19" t="s">
        <v>28</v>
      </c>
      <c r="D13" s="42" t="str">
        <f>[1]СУПЫ!$E$262</f>
        <v>Суп картофельный с бобовыми (горох)</v>
      </c>
      <c r="E13" s="20">
        <f>[1]СУПЫ!$E$265</f>
        <v>200</v>
      </c>
      <c r="F13" s="22"/>
      <c r="G13" s="50">
        <f>[1]СУПЫ!$G$283</f>
        <v>98.9</v>
      </c>
      <c r="H13" s="50">
        <f>[1]СУПЫ!$A$283</f>
        <v>4.5999999999999996</v>
      </c>
      <c r="I13" s="50">
        <f>[1]СУПЫ!$C$283</f>
        <v>3.3</v>
      </c>
      <c r="J13" s="50">
        <f>[1]СУПЫ!$E$283</f>
        <v>12.6</v>
      </c>
    </row>
    <row r="14" spans="1:10" ht="15.75" x14ac:dyDescent="0.25">
      <c r="A14" s="1"/>
      <c r="B14" s="36" t="s">
        <v>13</v>
      </c>
      <c r="C14" s="19" t="s">
        <v>29</v>
      </c>
      <c r="D14" s="41" t="str">
        <f>'[1]МЯСО, РЫБА'!$E$379</f>
        <v>Курица в соусе с томатом</v>
      </c>
      <c r="E14" s="20">
        <f>'[1]МЯСО, РЫБА'!$E$382</f>
        <v>90</v>
      </c>
      <c r="F14" s="22"/>
      <c r="G14" s="23">
        <v>185.3</v>
      </c>
      <c r="H14" s="23">
        <v>15.2</v>
      </c>
      <c r="I14" s="23">
        <v>15.7</v>
      </c>
      <c r="J14" s="23">
        <f>'[1]МЯСО, РЫБА'!$E$398</f>
        <v>1.7</v>
      </c>
    </row>
    <row r="15" spans="1:10" ht="15.75" x14ac:dyDescent="0.25">
      <c r="A15" s="1"/>
      <c r="B15" s="36" t="s">
        <v>14</v>
      </c>
      <c r="C15" s="19" t="s">
        <v>30</v>
      </c>
      <c r="D15" s="42" t="str">
        <f>[1]ГАРНИРЫ!$E$54</f>
        <v>Макаронные изделия отварные</v>
      </c>
      <c r="E15" s="20">
        <f>[1]ГАРНИРЫ!$E$57</f>
        <v>150</v>
      </c>
      <c r="F15" s="22"/>
      <c r="G15" s="21">
        <v>117.9</v>
      </c>
      <c r="H15" s="21">
        <v>3.5</v>
      </c>
      <c r="I15" s="21">
        <v>3.3</v>
      </c>
      <c r="J15" s="21">
        <v>23.3</v>
      </c>
    </row>
    <row r="16" spans="1:10" ht="15.75" x14ac:dyDescent="0.25">
      <c r="A16" s="1"/>
      <c r="B16" s="36" t="s">
        <v>22</v>
      </c>
      <c r="C16" s="19" t="s">
        <v>31</v>
      </c>
      <c r="D16" s="51" t="s">
        <v>41</v>
      </c>
      <c r="E16" s="20">
        <f>[1]НАПИТКИ!$P$223</f>
        <v>200</v>
      </c>
      <c r="F16" s="22"/>
      <c r="G16" s="21">
        <v>61.8</v>
      </c>
      <c r="H16" s="21">
        <v>0.6</v>
      </c>
      <c r="I16" s="21">
        <v>0</v>
      </c>
      <c r="J16" s="21">
        <v>10.3</v>
      </c>
    </row>
    <row r="17" spans="1:10" ht="15.75" x14ac:dyDescent="0.25">
      <c r="A17" s="1"/>
      <c r="B17" s="36" t="s">
        <v>18</v>
      </c>
      <c r="C17" s="19" t="s">
        <v>25</v>
      </c>
      <c r="D17" s="51" t="str">
        <f>'[1]ГАСТРОНОМИЯ, ВЫПЕЧКА'!$AA$52</f>
        <v>Хлеб пшеничный</v>
      </c>
      <c r="E17" s="20">
        <f>'[1]ГАСТРОНОМИЯ, ВЫПЕЧКА'!$AA$54</f>
        <v>45</v>
      </c>
      <c r="F17" s="22"/>
      <c r="G17" s="21">
        <v>93.9</v>
      </c>
      <c r="H17" s="21">
        <v>0.4</v>
      </c>
      <c r="I17" s="21">
        <v>0.1</v>
      </c>
      <c r="J17" s="21">
        <v>21.9</v>
      </c>
    </row>
    <row r="18" spans="1:10" ht="16.5" thickBot="1" x14ac:dyDescent="0.3">
      <c r="A18" s="1"/>
      <c r="B18" s="37" t="s">
        <v>15</v>
      </c>
      <c r="C18" s="19" t="s">
        <v>26</v>
      </c>
      <c r="D18" s="51" t="str">
        <f>'[1]ГАСТРОНОМИЯ, ВЫПЕЧКА'!$AA$11</f>
        <v>Хлеб ржано-пшеничный</v>
      </c>
      <c r="E18" s="20">
        <f>'[1]ГАСТРОНОМИЯ, ВЫПЕЧКА'!$AA$13</f>
        <v>30</v>
      </c>
      <c r="F18" s="24"/>
      <c r="G18" s="21">
        <v>52.5</v>
      </c>
      <c r="H18" s="21">
        <v>1.5</v>
      </c>
      <c r="I18" s="21">
        <v>1.1000000000000001</v>
      </c>
      <c r="J18" s="21">
        <v>10.1</v>
      </c>
    </row>
    <row r="19" spans="1:10" ht="16.5" thickBot="1" x14ac:dyDescent="0.3">
      <c r="A19" s="53"/>
      <c r="B19" s="32"/>
      <c r="C19" s="25"/>
      <c r="D19" s="33"/>
      <c r="E19" s="13">
        <f>SUM(E12:E18)</f>
        <v>775</v>
      </c>
      <c r="F19" s="34">
        <v>75.52</v>
      </c>
      <c r="G19" s="13">
        <f>SUM(G12:G18)</f>
        <v>666.59999999999991</v>
      </c>
      <c r="H19" s="40">
        <f>SUM(H12:H18)</f>
        <v>26.299999999999997</v>
      </c>
      <c r="I19" s="40">
        <f>SUM(I12:I18)</f>
        <v>27.900000000000002</v>
      </c>
      <c r="J19" s="40">
        <f>SUM(J12:J18)</f>
        <v>81.299999999999983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2022-09-16T20:41:11Z</dcterms:modified>
</cp:coreProperties>
</file>