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D12" i="1"/>
  <c r="J9" i="1"/>
  <c r="I9" i="1"/>
  <c r="H9" i="1"/>
  <c r="J7" i="1"/>
  <c r="I7" i="1"/>
  <c r="H7" i="1"/>
  <c r="J6" i="1"/>
  <c r="I6" i="1"/>
  <c r="H6" i="1"/>
  <c r="J5" i="1"/>
  <c r="I5" i="1"/>
  <c r="H5" i="1"/>
  <c r="J4" i="1"/>
  <c r="I4" i="1"/>
  <c r="I11" i="1" s="1"/>
  <c r="H4" i="1"/>
  <c r="G9" i="1"/>
  <c r="G7" i="1"/>
  <c r="G6" i="1"/>
  <c r="G5" i="1"/>
  <c r="G4" i="1"/>
  <c r="E10" i="1"/>
  <c r="E9" i="1"/>
  <c r="E7" i="1"/>
  <c r="E6" i="1"/>
  <c r="E5" i="1"/>
  <c r="E4" i="1"/>
  <c r="D10" i="1"/>
  <c r="D9" i="1"/>
  <c r="D7" i="1"/>
  <c r="D6" i="1"/>
  <c r="D5" i="1"/>
  <c r="D4" i="1"/>
  <c r="J11" i="1" l="1"/>
  <c r="E19" i="1"/>
  <c r="I19" i="1"/>
  <c r="G19" i="1"/>
  <c r="E11" i="1"/>
  <c r="J19" i="1"/>
  <c r="H19" i="1"/>
  <c r="H11" i="1"/>
  <c r="G11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<sst xmlns="http://schemas.openxmlformats.org/spreadsheetml/2006/main" count="44" uniqueCount="41">
  <si>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</si>
  <si>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</si>
  <si>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</si>
  <si>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</si>
  <si>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</si>
  <si>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</si>
  <si>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</si>
  <si>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</si>
  <si>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</si>
  <si>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</si>
  <si>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</si>
  <si>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</si>
  <si>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</si>
  <si>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</si>
  <si>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</si>
  <si>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</si>
  <si>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</si>
  <si>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</si>
  <si>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</si>
  <si>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</si>
  <si>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</si>
  <si>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</si>
  <si>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</si>
  <si>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</si>
  <si>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</si>
  <si>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</si>
  <si>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</si>
  <si>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</si>
  <si>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</si>
  <si>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</si>
  <si>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</si>
  <si>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</si>
  <si>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</si>
  <si>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</si>
  <si>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</si>
  <si>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</si>
  <si>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выпечка</t>
  </si>
  <si>
    <t>17.1-30</t>
  </si>
  <si>
    <t>7.2-200</t>
  </si>
  <si>
    <t>12.2-90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</si>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</sst>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17</v>
      </c>
      <c r="F1" s="7"/>
      <c r="I1" t="s">
        <v>22</v>
      </c>
      <c r="J1" s="6">
        <v>44685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37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7" t="s">
        <v>9</v>
      </c>
      <c r="C5" s="10" t="s">
        <v>38</v>
      </c>
      <c r="D5" s="35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6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6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6" t="s">
        <v>36</v>
      </c>
      <c r="C8" s="8" t="s">
        <v>31</v>
      </c>
      <c r="D8" s="9" t="s">
        <v>29</v>
      </c>
      <c r="E8" s="10">
        <v>70</v>
      </c>
      <c r="F8" s="11"/>
      <c r="G8" s="14">
        <v>213.5</v>
      </c>
      <c r="H8" s="14">
        <v>3.3</v>
      </c>
      <c r="I8" s="14">
        <v>10.5</v>
      </c>
      <c r="J8" s="14">
        <v>25.9</v>
      </c>
    </row>
    <row r="9" spans="1:10" ht="15.75" x14ac:dyDescent="0.25">
      <c r="A9" s="1"/>
      <c r="B9" s="28" t="s">
        <v>18</v>
      </c>
      <c r="C9" s="8" t="s">
        <v>25</v>
      </c>
      <c r="D9" s="9" t="str">
        <f>'[1]ГАСТРОНОМИЯ, ВЫПЕЧКА'!$E$52</f>
        <v>Хлеб пшеничный</v>
      </c>
      <c r="E9" s="10">
        <f>'[1]ГАСТРОНОМИЯ, ВЫПЕЧКА'!$E$54</f>
        <v>35</v>
      </c>
      <c r="F9" s="12"/>
      <c r="G9" s="14">
        <f>'[1]ГАСТРОНОМИЯ, ВЫПЕЧКА'!$G$72</f>
        <v>85</v>
      </c>
      <c r="H9" s="14">
        <f>'[1]ГАСТРОНОМИЯ, ВЫПЕЧКА'!$A$72</f>
        <v>2.8</v>
      </c>
      <c r="I9" s="14">
        <f>'[1]ГАСТРОНОМИЯ, ВЫПЕЧКА'!$C$72</f>
        <v>0.4</v>
      </c>
      <c r="J9" s="14">
        <f>'[1]ГАСТРОНОМИЯ, ВЫПЕЧКА'!$E$72</f>
        <v>17.100000000000001</v>
      </c>
    </row>
    <row r="10" spans="1:10" ht="16.5" thickBot="1" x14ac:dyDescent="0.3">
      <c r="A10" s="1"/>
      <c r="B10" s="26" t="s">
        <v>18</v>
      </c>
      <c r="C10" s="8" t="s">
        <v>26</v>
      </c>
      <c r="D10" s="9" t="str">
        <f>'[1]ГАСТРОНОМИЯ, ВЫПЕЧКА'!$E$11</f>
        <v>Хлеб ржано-пшеничный</v>
      </c>
      <c r="E10" s="10">
        <f>'[1]ГАСТРОНОМИЯ, ВЫПЕЧКА'!$E$13</f>
        <v>20</v>
      </c>
      <c r="F10" s="12"/>
      <c r="G10" s="14">
        <v>45</v>
      </c>
      <c r="H10" s="14">
        <v>1.6</v>
      </c>
      <c r="I10" s="14">
        <v>0.7</v>
      </c>
      <c r="J10" s="14">
        <v>8.4</v>
      </c>
    </row>
    <row r="11" spans="1:10" ht="15.75" thickBot="1" x14ac:dyDescent="0.3">
      <c r="A11" s="2"/>
      <c r="B11" s="50"/>
      <c r="C11" s="16"/>
      <c r="D11" s="51"/>
      <c r="E11" s="24">
        <f>SUM(E4:E10)</f>
        <v>655</v>
      </c>
      <c r="F11" s="17">
        <v>66.599999999999994</v>
      </c>
      <c r="G11" s="23">
        <f>SUM(G4:G10)</f>
        <v>764.25</v>
      </c>
      <c r="H11" s="52">
        <f>SUM(H4:H10)</f>
        <v>23.893333333333334</v>
      </c>
      <c r="I11" s="52">
        <f>SUM(I4:I10)</f>
        <v>28.799999999999997</v>
      </c>
      <c r="J11" s="53">
        <f>SUM(J4:J10)</f>
        <v>109.16666666666666</v>
      </c>
    </row>
    <row r="12" spans="1:10" ht="15.75" x14ac:dyDescent="0.25">
      <c r="A12" s="1" t="s">
        <v>10</v>
      </c>
      <c r="B12" s="32" t="s">
        <v>11</v>
      </c>
      <c r="C12" s="36" t="s">
        <v>34</v>
      </c>
      <c r="D12" s="37" t="str">
        <f>'[1]ФРУКТЫ, ОВОЩИ'!$E$177</f>
        <v>Салат из квашеной капусты с луком</v>
      </c>
      <c r="E12" s="38">
        <f>'[1]ФРУКТЫ, ОВОЩИ'!$E$138</f>
        <v>60</v>
      </c>
      <c r="F12" s="39"/>
      <c r="G12" s="40">
        <f>'[1]ФРУКТЫ, ОВОЩИ'!$G$198</f>
        <v>66.900000000000006</v>
      </c>
      <c r="H12" s="40">
        <f>'[1]ФРУКТЫ, ОВОЩИ'!$A$198</f>
        <v>0.9</v>
      </c>
      <c r="I12" s="40">
        <f>'[1]ФРУКТЫ, ОВОЩИ'!$C$198</f>
        <v>5.4</v>
      </c>
      <c r="J12" s="40">
        <f>'[1]ФРУКТЫ, ОВОЩИ'!$E$198</f>
        <v>2</v>
      </c>
    </row>
    <row r="13" spans="1:10" ht="15.75" x14ac:dyDescent="0.25">
      <c r="A13" s="1"/>
      <c r="B13" s="33" t="s">
        <v>12</v>
      </c>
      <c r="C13" s="36" t="s">
        <v>32</v>
      </c>
      <c r="D13" s="41" t="str">
        <f>[1]СУПЫ!$E$262</f>
        <v>Суп картофельный с бобовыми (горох)</v>
      </c>
      <c r="E13" s="38">
        <f>[1]СУПЫ!$E$265</f>
        <v>200</v>
      </c>
      <c r="F13" s="42"/>
      <c r="G13" s="43">
        <f>[1]СУПЫ!$G$283</f>
        <v>98.9</v>
      </c>
      <c r="H13" s="43">
        <f>[1]СУПЫ!$A$283</f>
        <v>4.5999999999999996</v>
      </c>
      <c r="I13" s="43">
        <f>[1]СУПЫ!$C$283</f>
        <v>3.3</v>
      </c>
      <c r="J13" s="43">
        <f>[1]СУПЫ!$E$283</f>
        <v>12.6</v>
      </c>
    </row>
    <row r="14" spans="1:10" ht="15.75" x14ac:dyDescent="0.25">
      <c r="A14" s="1"/>
      <c r="B14" s="33" t="s">
        <v>13</v>
      </c>
      <c r="C14" s="44" t="s">
        <v>39</v>
      </c>
      <c r="D14" s="45" t="str">
        <f>'[1]МЯСО, РЫБА'!$E$52</f>
        <v>Котлеты рыбные любительские</v>
      </c>
      <c r="E14" s="49">
        <f>'[1]МЯСО, РЫБА'!$E$55</f>
        <v>90</v>
      </c>
      <c r="F14" s="42"/>
      <c r="G14" s="43">
        <f>'[1]МЯСО, РЫБА'!$G$71</f>
        <v>151.30000000000001</v>
      </c>
      <c r="H14" s="43">
        <f>'[1]МЯСО, РЫБА'!$A$71</f>
        <v>10.9</v>
      </c>
      <c r="I14" s="43">
        <f>'[1]МЯСО, РЫБА'!$C$71</f>
        <v>8.8000000000000007</v>
      </c>
      <c r="J14" s="43">
        <f>'[1]МЯСО, РЫБА'!$E$71</f>
        <v>7</v>
      </c>
    </row>
    <row r="15" spans="1:10" ht="15.75" x14ac:dyDescent="0.25">
      <c r="A15" s="1"/>
      <c r="B15" s="33" t="s">
        <v>14</v>
      </c>
      <c r="C15" s="44" t="s">
        <v>30</v>
      </c>
      <c r="D15" s="48" t="str">
        <f>[1]ГАРНИРЫ!$E$269</f>
        <v>Картофель отварной</v>
      </c>
      <c r="E15" s="49">
        <f>[1]ГАРНИРЫ!$E$272</f>
        <v>150</v>
      </c>
      <c r="F15" s="42"/>
      <c r="G15" s="43">
        <f>[1]ГАРНИРЫ!$G$289</f>
        <v>137.19999999999999</v>
      </c>
      <c r="H15" s="43">
        <f>[1]ГАРНИРЫ!$A$289</f>
        <v>2.8</v>
      </c>
      <c r="I15" s="43">
        <f>[1]ГАРНИРЫ!$C$289</f>
        <v>4.8</v>
      </c>
      <c r="J15" s="43">
        <f>[1]ГАРНИРЫ!$E$289</f>
        <v>24.6</v>
      </c>
    </row>
    <row r="16" spans="1:10" ht="15.75" x14ac:dyDescent="0.25">
      <c r="A16" s="1"/>
      <c r="B16" s="33" t="s">
        <v>23</v>
      </c>
      <c r="C16" s="36" t="s">
        <v>35</v>
      </c>
      <c r="D16" s="46" t="str">
        <f>[1]НАПИТКИ!$P$308</f>
        <v>Компот из смеси сухофруктов</v>
      </c>
      <c r="E16" s="38">
        <f>[1]НАПИТКИ!$P$311</f>
        <v>200</v>
      </c>
      <c r="F16" s="42"/>
      <c r="G16" s="40">
        <f>[1]НАПИТКИ!$R$331</f>
        <v>111.73333333333333</v>
      </c>
      <c r="H16" s="40">
        <f>[1]НАПИТКИ!$L$331</f>
        <v>0.48000000000000004</v>
      </c>
      <c r="I16" s="40">
        <f>[1]НАПИТКИ!$N$331</f>
        <v>0</v>
      </c>
      <c r="J16" s="40">
        <f>[1]НАПИТКИ!$P$331</f>
        <v>27.333333333333332</v>
      </c>
    </row>
    <row r="17" spans="1:10" ht="15.75" x14ac:dyDescent="0.25">
      <c r="A17" s="1"/>
      <c r="B17" s="33" t="s">
        <v>19</v>
      </c>
      <c r="C17" s="36" t="s">
        <v>27</v>
      </c>
      <c r="D17" s="46" t="str">
        <f>'[1]ГАСТРОНОМИЯ, ВЫПЕЧКА'!$AA$52</f>
        <v>Хлеб пшеничный</v>
      </c>
      <c r="E17" s="38">
        <f>'[1]ГАСТРОНОМИЯ, ВЫПЕЧКА'!$AA$54</f>
        <v>45</v>
      </c>
      <c r="F17" s="42"/>
      <c r="G17" s="40">
        <f>'[1]ГАСТРОНОМИЯ, ВЫПЕЧКА'!$AC$72</f>
        <v>109.28571428571429</v>
      </c>
      <c r="H17" s="40">
        <f>'[1]ГАСТРОНОМИЯ, ВЫПЕЧКА'!$W$72</f>
        <v>3.5999999999999996</v>
      </c>
      <c r="I17" s="40">
        <f>'[1]ГАСТРОНОМИЯ, ВЫПЕЧКА'!$Y$72</f>
        <v>0.51428571428571423</v>
      </c>
      <c r="J17" s="40">
        <f>'[1]ГАСТРОНОМИЯ, ВЫПЕЧКА'!$AA$72</f>
        <v>21.985714285714288</v>
      </c>
    </row>
    <row r="18" spans="1:10" ht="15.75" x14ac:dyDescent="0.25">
      <c r="A18" s="1"/>
      <c r="B18" s="33" t="s">
        <v>16</v>
      </c>
      <c r="C18" s="36" t="s">
        <v>28</v>
      </c>
      <c r="D18" s="46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47"/>
      <c r="G18" s="40">
        <f>'[1]ГАСТРОНОМИЯ, ВЫПЕЧКА'!$AC$31</f>
        <v>67.5</v>
      </c>
      <c r="H18" s="40">
        <f>'[1]ГАСТРОНОМИЯ, ВЫПЕЧКА'!$W$31</f>
        <v>2.4</v>
      </c>
      <c r="I18" s="40">
        <f>'[1]ГАСТРОНОМИЯ, ВЫПЕЧКА'!$Y$31</f>
        <v>1.05</v>
      </c>
      <c r="J18" s="40">
        <f>'[1]ГАСТРОНОМИЯ, ВЫПЕЧКА'!$AA$31</f>
        <v>12.6</v>
      </c>
    </row>
    <row r="19" spans="1:10" ht="16.5" thickBot="1" x14ac:dyDescent="0.3">
      <c r="A19" s="1"/>
      <c r="B19" s="29"/>
      <c r="C19" s="18"/>
      <c r="D19" s="30"/>
      <c r="E19" s="13">
        <f>SUM(E12:E18)</f>
        <v>775</v>
      </c>
      <c r="F19" s="31">
        <v>66.599999999999994</v>
      </c>
      <c r="G19" s="13">
        <f>SUM(G12:G18)</f>
        <v>742.81904761904764</v>
      </c>
      <c r="H19" s="34">
        <f>SUM(H12:H18)</f>
        <v>25.68</v>
      </c>
      <c r="I19" s="34">
        <f>SUM(I12:I18)</f>
        <v>23.864285714285717</v>
      </c>
      <c r="J19" s="34">
        <f>SUM(J12:J18)</f>
        <v>108.11904761904762</v>
      </c>
    </row>
    <row r="20" spans="1:10" ht="15.75" thickBot="1" x14ac:dyDescent="0.3">
      <c r="A20" s="2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2022-05-03T14:04:09Z</dcterms:modified>
</cp:coreProperties>
</file>