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ownloads\Питание 2021-2022\"/>
    </mc:Choice>
  </mc:AlternateContent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I19" i="1" s="1"/>
  <c r="H11" i="1"/>
  <c r="G17" i="1"/>
  <c r="G16" i="1"/>
  <c r="G15" i="1"/>
  <c r="G14" i="1"/>
  <c r="G13" i="1"/>
  <c r="G12" i="1"/>
  <c r="G11" i="1"/>
  <c r="E17" i="1"/>
  <c r="E16" i="1"/>
  <c r="E15" i="1"/>
  <c r="E14" i="1"/>
  <c r="E13" i="1"/>
  <c r="E12" i="1"/>
  <c r="E11" i="1"/>
  <c r="D17" i="1"/>
  <c r="D16" i="1"/>
  <c r="D15" i="1"/>
  <c r="D14" i="1"/>
  <c r="D13" i="1"/>
  <c r="D12" i="1"/>
  <c r="D11" i="1"/>
  <c r="J9" i="1"/>
  <c r="I9" i="1"/>
  <c r="H9" i="1"/>
  <c r="J8" i="1"/>
  <c r="I8" i="1"/>
  <c r="H8" i="1"/>
  <c r="J7" i="1"/>
  <c r="I7" i="1"/>
  <c r="H7" i="1"/>
  <c r="J6" i="1"/>
  <c r="I6" i="1"/>
  <c r="H6" i="1"/>
  <c r="J5" i="1"/>
  <c r="I5" i="1"/>
  <c r="H5" i="1"/>
  <c r="J4" i="1"/>
  <c r="I4" i="1"/>
  <c r="H4" i="1"/>
  <c r="G9" i="1"/>
  <c r="G8" i="1"/>
  <c r="G7" i="1"/>
  <c r="G6" i="1"/>
  <c r="G5" i="1"/>
  <c r="G4" i="1"/>
  <c r="E9" i="1"/>
  <c r="E8" i="1"/>
  <c r="E7" i="1"/>
  <c r="E6" i="1"/>
  <c r="E5" i="1"/>
  <c r="E4" i="1"/>
  <c r="D9" i="1"/>
  <c r="D8" i="1"/>
  <c r="D7" i="1"/>
  <c r="D6" i="1"/>
  <c r="D5" i="1"/>
  <c r="D4" i="1"/>
  <c r="E19" i="1" l="1"/>
  <c r="J19" i="1"/>
  <c r="H19" i="1"/>
  <c r="I10" i="1"/>
  <c r="J10" i="1"/>
  <c r="E10" i="1"/>
  <c r="G19" i="1"/>
  <c r="H10" i="1"/>
  <c r="G10" i="1"/>
</calcChain>
</file>

<file path=xl/sharedStrings.xml><?xml version="1.0" encoding="utf-8"?>
<sst xmlns="http://schemas.openxmlformats.org/spreadsheetml/2006/main" count="44" uniqueCount="41">
  <si>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</si>
  <si>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</si>
  <si>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</si>
  <si>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</si>
  <si>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</si>
  <si>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</si>
  <si>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</si>
  <si>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</si>
  <si>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</si>
  <si>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</si>
  <si>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</si>
  <si>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</si>
  <si>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</si>
  <si>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</si>
  <si>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</si>
  <si>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</si>
  <si>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</si>
  <si>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</si>
  <si>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</si>
  <si>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</si>
  <si>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</si>
  <si>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</si>
  <si>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</si>
  <si>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</si>
  <si>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1.1-100</t>
  </si>
  <si>
    <t>14.2-35</t>
  </si>
  <si>
    <t>14.1-20</t>
  </si>
  <si>
    <t>14.2-45</t>
  </si>
  <si>
    <t>14.1-30</t>
  </si>
  <si>
    <t>Слойка с начинкой фруктовой</t>
  </si>
  <si>
    <t>13.7-150</t>
  </si>
  <si>
    <t>16.5-70</t>
  </si>
  <si>
    <t>10.7-200</t>
  </si>
  <si>
    <t>5.2-200</t>
  </si>
  <si>
    <t>3.2-60</t>
  </si>
  <si>
    <t>5.8-200</t>
  </si>
  <si>
    <t>17.1-30</t>
  </si>
  <si>
    <t>7.2-200</t>
  </si>
  <si>
    <t>12.2-90</t>
  </si>
  <si>
    <t>МБОУ СОШ № 28 ст.Еремизино-Борисовской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</si>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</sst>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64" fontId="7" fillId="0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/>
    <xf numFmtId="2" fontId="8" fillId="3" borderId="15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164" fontId="7" fillId="3" borderId="14" xfId="1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1" xfId="0" applyFill="1" applyBorder="1"/>
    <xf numFmtId="0" fontId="0" fillId="4" borderId="4" xfId="0" applyFill="1" applyBorder="1"/>
    <xf numFmtId="0" fontId="0" fillId="4" borderId="12" xfId="0" applyFill="1" applyBorder="1"/>
    <xf numFmtId="0" fontId="0" fillId="3" borderId="17" xfId="0" applyFill="1" applyBorder="1" applyProtection="1">
      <protection locked="0"/>
    </xf>
    <xf numFmtId="0" fontId="2" fillId="0" borderId="16" xfId="1" applyFont="1" applyFill="1" applyBorder="1" applyAlignment="1">
      <alignment vertical="center" wrapText="1"/>
    </xf>
    <xf numFmtId="2" fontId="8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7" fillId="0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49" fontId="5" fillId="5" borderId="1" xfId="1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5" fillId="5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2" fillId="5" borderId="1" xfId="1" applyFont="1" applyFill="1" applyBorder="1" applyAlignment="1">
      <alignment vertical="center" wrapText="1"/>
    </xf>
    <xf numFmtId="2" fontId="0" fillId="5" borderId="12" xfId="0" applyNumberFormat="1" applyFill="1" applyBorder="1" applyProtection="1">
      <protection locked="0"/>
    </xf>
    <xf numFmtId="2" fontId="8" fillId="5" borderId="1" xfId="0" applyNumberFormat="1" applyFont="1" applyFill="1" applyBorder="1" applyProtection="1">
      <protection locked="0"/>
    </xf>
    <xf numFmtId="0" fontId="2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8" fillId="3" borderId="13" xfId="0" applyFont="1" applyFill="1" applyBorder="1"/>
    <xf numFmtId="0" fontId="0" fillId="0" borderId="18" xfId="0" applyBorder="1"/>
    <xf numFmtId="2" fontId="7" fillId="3" borderId="14" xfId="1" applyNumberFormat="1" applyFont="1" applyFill="1" applyBorder="1" applyAlignment="1">
      <alignment horizontal="center" vertical="center" wrapText="1"/>
    </xf>
    <xf numFmtId="2" fontId="7" fillId="3" borderId="15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  <xf numFmtId="0" fontId="0" fillId="0" borderId="20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23">
          <cell r="E223" t="str">
            <v>Каша овсяная из хлопьев овсяных "Геркулес" жидкая</v>
          </cell>
        </row>
        <row r="226">
          <cell r="E226">
            <v>200</v>
          </cell>
        </row>
        <row r="243">
          <cell r="A243">
            <v>8.3000000000000007</v>
          </cell>
          <cell r="C243">
            <v>7.8</v>
          </cell>
          <cell r="E243">
            <v>31.6</v>
          </cell>
          <cell r="G243">
            <v>200.7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7.2</v>
          </cell>
          <cell r="C201">
            <v>9</v>
          </cell>
          <cell r="E201">
            <v>0.06</v>
          </cell>
          <cell r="G201">
            <v>111.45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B21" sqref="B2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39</v>
      </c>
      <c r="C1" s="53"/>
      <c r="D1" s="54"/>
      <c r="E1" t="s">
        <v>17</v>
      </c>
      <c r="F1" s="7"/>
      <c r="I1" t="s">
        <v>22</v>
      </c>
      <c r="J1" s="6">
        <v>44657</v>
      </c>
    </row>
    <row r="2" spans="1:10" ht="7.5" customHeight="1" thickBot="1" x14ac:dyDescent="0.3"/>
    <row r="3" spans="1:10" x14ac:dyDescent="0.25">
      <c r="A3" s="3" t="s">
        <v>1</v>
      </c>
      <c r="B3" s="21" t="s">
        <v>2</v>
      </c>
      <c r="C3" s="4" t="s">
        <v>20</v>
      </c>
      <c r="D3" s="4" t="s">
        <v>3</v>
      </c>
      <c r="E3" s="4" t="s">
        <v>21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15.75" x14ac:dyDescent="0.25">
      <c r="A4" s="55" t="s">
        <v>40</v>
      </c>
      <c r="B4" s="22" t="s">
        <v>11</v>
      </c>
      <c r="C4" s="8" t="s">
        <v>36</v>
      </c>
      <c r="D4" s="9" t="str">
        <f>'[1]ГАСТРОНОМИЯ, ВЫПЕЧКА'!$E$180</f>
        <v>Сыр порционный</v>
      </c>
      <c r="E4" s="10">
        <f>'[1]ГАСТРОНОМИЯ, ВЫПЕЧКА'!$E$183</f>
        <v>30</v>
      </c>
      <c r="F4" s="11"/>
      <c r="G4" s="14">
        <f>'[1]ГАСТРОНОМИЯ, ВЫПЕЧКА'!$G$201</f>
        <v>111.45</v>
      </c>
      <c r="H4" s="14">
        <f>'[1]ГАСТРОНОМИЯ, ВЫПЕЧКА'!$A$201</f>
        <v>7.2</v>
      </c>
      <c r="I4" s="14">
        <f>'[1]ГАСТРОНОМИЯ, ВЫПЕЧКА'!$C$201</f>
        <v>9</v>
      </c>
      <c r="J4" s="14">
        <f>'[1]ГАСТРОНОМИЯ, ВЫПЕЧКА'!$E$201</f>
        <v>0.06</v>
      </c>
    </row>
    <row r="5" spans="1:10" ht="31.5" x14ac:dyDescent="0.25">
      <c r="A5" s="1"/>
      <c r="B5" s="23" t="s">
        <v>9</v>
      </c>
      <c r="C5" s="10" t="s">
        <v>37</v>
      </c>
      <c r="D5" s="32" t="str">
        <f>'[1]ЯЙЦО, ТВОРОГ, КАШИ'!$E$223</f>
        <v>Каша овсяная из хлопьев овсяных "Геркулес" жидкая</v>
      </c>
      <c r="E5" s="10">
        <f>'[1]ЯЙЦО, ТВОРОГ, КАШИ'!$E$226</f>
        <v>200</v>
      </c>
      <c r="F5" s="11"/>
      <c r="G5" s="15">
        <f>'[1]ЯЙЦО, ТВОРОГ, КАШИ'!$G$243</f>
        <v>200.7</v>
      </c>
      <c r="H5" s="15">
        <f>'[1]ЯЙЦО, ТВОРОГ, КАШИ'!$A$243</f>
        <v>8.3000000000000007</v>
      </c>
      <c r="I5" s="15">
        <f>'[1]ЯЙЦО, ТВОРОГ, КАШИ'!$C$243</f>
        <v>7.8</v>
      </c>
      <c r="J5" s="15">
        <f>'[1]ЯЙЦО, ТВОРОГ, КАШИ'!$E$243</f>
        <v>31.6</v>
      </c>
    </row>
    <row r="6" spans="1:10" ht="15.75" x14ac:dyDescent="0.25">
      <c r="A6" s="1"/>
      <c r="B6" s="22" t="s">
        <v>23</v>
      </c>
      <c r="C6" s="8" t="s">
        <v>33</v>
      </c>
      <c r="D6" s="9" t="str">
        <f>[1]НАПИТКИ!$P$51</f>
        <v>Чай с лимоном</v>
      </c>
      <c r="E6" s="10">
        <f>[1]НАПИТКИ!$P$54</f>
        <v>200</v>
      </c>
      <c r="F6" s="11"/>
      <c r="G6" s="14">
        <f>[1]НАПИТКИ!$R$69</f>
        <v>63.6</v>
      </c>
      <c r="H6" s="14">
        <f>[1]НАПИТКИ!$L$69</f>
        <v>0.29333333333333333</v>
      </c>
      <c r="I6" s="14">
        <f>[1]НАПИТКИ!$N$69</f>
        <v>0</v>
      </c>
      <c r="J6" s="14">
        <f>[1]НАПИТКИ!$P$69</f>
        <v>15.706666666666669</v>
      </c>
    </row>
    <row r="7" spans="1:10" ht="15.75" x14ac:dyDescent="0.25">
      <c r="A7" s="1"/>
      <c r="B7" s="22" t="s">
        <v>15</v>
      </c>
      <c r="C7" s="8" t="s">
        <v>24</v>
      </c>
      <c r="D7" s="9" t="str">
        <f>'[1]ФРУКТЫ, ОВОЩИ'!$P$11</f>
        <v>Фрукты свежие (яблоки)</v>
      </c>
      <c r="E7" s="10">
        <f>'[1]ФРУКТЫ, ОВОЩИ'!$E$14</f>
        <v>100</v>
      </c>
      <c r="F7" s="11"/>
      <c r="G7" s="14">
        <f>'[1]ФРУКТЫ, ОВОЩИ'!$G$27</f>
        <v>45</v>
      </c>
      <c r="H7" s="14">
        <f>'[1]ФРУКТЫ, ОВОЩИ'!$A$27</f>
        <v>0.4</v>
      </c>
      <c r="I7" s="14">
        <f>'[1]ФРУКТЫ, ОВОЩИ'!$C$27</f>
        <v>0.4</v>
      </c>
      <c r="J7" s="14">
        <f>'[1]ФРУКТЫ, ОВОЩИ'!$E$27</f>
        <v>10.4</v>
      </c>
    </row>
    <row r="8" spans="1:10" ht="15.75" x14ac:dyDescent="0.25">
      <c r="A8" s="1"/>
      <c r="B8" s="24" t="s">
        <v>18</v>
      </c>
      <c r="C8" s="8" t="s">
        <v>25</v>
      </c>
      <c r="D8" s="9" t="str">
        <f>'[1]ГАСТРОНОМИЯ, ВЫПЕЧКА'!$E$52</f>
        <v>Хлеб пшеничный</v>
      </c>
      <c r="E8" s="10">
        <f>'[1]ГАСТРОНОМИЯ, ВЫПЕЧКА'!$E$54</f>
        <v>35</v>
      </c>
      <c r="F8" s="12"/>
      <c r="G8" s="14">
        <f>'[1]ГАСТРОНОМИЯ, ВЫПЕЧКА'!$G$72</f>
        <v>85</v>
      </c>
      <c r="H8" s="14">
        <f>'[1]ГАСТРОНОМИЯ, ВЫПЕЧКА'!$A$72</f>
        <v>2.8</v>
      </c>
      <c r="I8" s="14">
        <f>'[1]ГАСТРОНОМИЯ, ВЫПЕЧКА'!$C$72</f>
        <v>0.4</v>
      </c>
      <c r="J8" s="14">
        <f>'[1]ГАСТРОНОМИЯ, ВЫПЕЧКА'!$E$72</f>
        <v>17.100000000000001</v>
      </c>
    </row>
    <row r="9" spans="1:10" ht="16.5" thickBot="1" x14ac:dyDescent="0.3">
      <c r="A9" s="1"/>
      <c r="B9" s="22" t="s">
        <v>18</v>
      </c>
      <c r="C9" s="8" t="s">
        <v>26</v>
      </c>
      <c r="D9" s="9" t="str">
        <f>'[1]ГАСТРОНОМИЯ, ВЫПЕЧКА'!$E$11</f>
        <v>Хлеб ржано-пшеничный</v>
      </c>
      <c r="E9" s="10">
        <f>'[1]ГАСТРОНОМИЯ, ВЫПЕЧКА'!$E$13</f>
        <v>20</v>
      </c>
      <c r="F9" s="12"/>
      <c r="G9" s="14">
        <f>'[1]ГАСТРОНОМИЯ, ВЫПЕЧКА'!$G$31</f>
        <v>45</v>
      </c>
      <c r="H9" s="14">
        <f>'[1]ГАСТРОНОМИЯ, ВЫПЕЧКА'!$A$31</f>
        <v>1.6</v>
      </c>
      <c r="I9" s="14">
        <f>'[1]ГАСТРОНОМИЯ, ВЫПЕЧКА'!$C$31</f>
        <v>0.7</v>
      </c>
      <c r="J9" s="14">
        <f>'[1]ГАСТРОНОМИЯ, ВЫПЕЧКА'!$E$31</f>
        <v>8.4</v>
      </c>
    </row>
    <row r="10" spans="1:10" ht="15.75" thickBot="1" x14ac:dyDescent="0.3">
      <c r="A10" s="2"/>
      <c r="B10" s="48"/>
      <c r="C10" s="16"/>
      <c r="D10" s="49"/>
      <c r="E10" s="20">
        <f>SUM(E4:E9)</f>
        <v>585</v>
      </c>
      <c r="F10" s="17">
        <v>66.81</v>
      </c>
      <c r="G10" s="19">
        <f>SUM(G4:G9)</f>
        <v>550.75</v>
      </c>
      <c r="H10" s="50">
        <f>SUM(H4:H9)</f>
        <v>20.593333333333334</v>
      </c>
      <c r="I10" s="50">
        <f t="shared" ref="I10:J10" si="0">SUM(I4:I9)</f>
        <v>18.299999999999997</v>
      </c>
      <c r="J10" s="51">
        <f t="shared" si="0"/>
        <v>83.26666666666668</v>
      </c>
    </row>
    <row r="11" spans="1:10" ht="15.75" x14ac:dyDescent="0.25">
      <c r="A11" s="1" t="s">
        <v>10</v>
      </c>
      <c r="B11" s="28" t="s">
        <v>11</v>
      </c>
      <c r="C11" s="33" t="s">
        <v>34</v>
      </c>
      <c r="D11" s="34" t="str">
        <f>'[1]ФРУКТЫ, ОВОЩИ'!$E$177</f>
        <v>Салат из квашеной капусты с луком</v>
      </c>
      <c r="E11" s="35">
        <f>'[1]ФРУКТЫ, ОВОЩИ'!$E$138</f>
        <v>60</v>
      </c>
      <c r="F11" s="36"/>
      <c r="G11" s="37">
        <f>'[1]ФРУКТЫ, ОВОЩИ'!$G$198</f>
        <v>66.900000000000006</v>
      </c>
      <c r="H11" s="37">
        <f>'[1]ФРУКТЫ, ОВОЩИ'!$A$198</f>
        <v>0.9</v>
      </c>
      <c r="I11" s="37">
        <f>'[1]ФРУКТЫ, ОВОЩИ'!$C$198</f>
        <v>5.4</v>
      </c>
      <c r="J11" s="37">
        <f>'[1]ФРУКТЫ, ОВОЩИ'!$E$198</f>
        <v>2</v>
      </c>
    </row>
    <row r="12" spans="1:10" ht="15.75" x14ac:dyDescent="0.25">
      <c r="A12" s="1"/>
      <c r="B12" s="29" t="s">
        <v>12</v>
      </c>
      <c r="C12" s="33" t="s">
        <v>32</v>
      </c>
      <c r="D12" s="38" t="str">
        <f>[1]СУПЫ!$E$262</f>
        <v>Суп картофельный с бобовыми (горох)</v>
      </c>
      <c r="E12" s="35">
        <f>[1]СУПЫ!$E$265</f>
        <v>200</v>
      </c>
      <c r="F12" s="39"/>
      <c r="G12" s="40">
        <f>[1]СУПЫ!$G$283</f>
        <v>98.9</v>
      </c>
      <c r="H12" s="40">
        <f>[1]СУПЫ!$A$283</f>
        <v>4.5999999999999996</v>
      </c>
      <c r="I12" s="40">
        <f>[1]СУПЫ!$C$283</f>
        <v>3.3</v>
      </c>
      <c r="J12" s="40">
        <f>[1]СУПЫ!$E$283</f>
        <v>12.6</v>
      </c>
    </row>
    <row r="13" spans="1:10" ht="15.75" x14ac:dyDescent="0.25">
      <c r="A13" s="1"/>
      <c r="B13" s="29" t="s">
        <v>13</v>
      </c>
      <c r="C13" s="41" t="s">
        <v>38</v>
      </c>
      <c r="D13" s="42" t="str">
        <f>'[1]МЯСО, РЫБА'!$E$52</f>
        <v>Котлеты рыбные любительские</v>
      </c>
      <c r="E13" s="47">
        <f>'[1]МЯСО, РЫБА'!$E$55</f>
        <v>90</v>
      </c>
      <c r="F13" s="39"/>
      <c r="G13" s="40">
        <f>'[1]МЯСО, РЫБА'!$G$71</f>
        <v>151.30000000000001</v>
      </c>
      <c r="H13" s="40">
        <f>'[1]МЯСО, РЫБА'!$A$71</f>
        <v>10.9</v>
      </c>
      <c r="I13" s="40">
        <f>'[1]МЯСО, РЫБА'!$C$71</f>
        <v>8.8000000000000007</v>
      </c>
      <c r="J13" s="40">
        <f>'[1]МЯСО, РЫБА'!$E$71</f>
        <v>7</v>
      </c>
    </row>
    <row r="14" spans="1:10" ht="15.75" x14ac:dyDescent="0.25">
      <c r="A14" s="1"/>
      <c r="B14" s="29" t="s">
        <v>14</v>
      </c>
      <c r="C14" s="41" t="s">
        <v>30</v>
      </c>
      <c r="D14" s="46" t="str">
        <f>[1]ГАРНИРЫ!$E$269</f>
        <v>Картофель отварной</v>
      </c>
      <c r="E14" s="47">
        <f>[1]ГАРНИРЫ!$E$272</f>
        <v>150</v>
      </c>
      <c r="F14" s="39"/>
      <c r="G14" s="40">
        <f>[1]ГАРНИРЫ!$G$289</f>
        <v>137.19999999999999</v>
      </c>
      <c r="H14" s="40">
        <f>[1]ГАРНИРЫ!$A$289</f>
        <v>2.8</v>
      </c>
      <c r="I14" s="40">
        <f>[1]ГАРНИРЫ!$C$289</f>
        <v>4.8</v>
      </c>
      <c r="J14" s="40">
        <f>[1]ГАРНИРЫ!$E$289</f>
        <v>24.6</v>
      </c>
    </row>
    <row r="15" spans="1:10" ht="15.75" x14ac:dyDescent="0.25">
      <c r="A15" s="1"/>
      <c r="B15" s="29" t="s">
        <v>23</v>
      </c>
      <c r="C15" s="33" t="s">
        <v>35</v>
      </c>
      <c r="D15" s="43" t="str">
        <f>[1]НАПИТКИ!$P$308</f>
        <v>Компот из смеси сухофруктов</v>
      </c>
      <c r="E15" s="35">
        <f>[1]НАПИТКИ!$P$311</f>
        <v>200</v>
      </c>
      <c r="F15" s="39"/>
      <c r="G15" s="37">
        <f>[1]НАПИТКИ!$R$331</f>
        <v>111.73333333333333</v>
      </c>
      <c r="H15" s="37">
        <f>[1]НАПИТКИ!$L$331</f>
        <v>0.48000000000000004</v>
      </c>
      <c r="I15" s="37">
        <f>[1]НАПИТКИ!$N$331</f>
        <v>0</v>
      </c>
      <c r="J15" s="37">
        <f>[1]НАПИТКИ!$P$331</f>
        <v>27.333333333333332</v>
      </c>
    </row>
    <row r="16" spans="1:10" ht="15.75" x14ac:dyDescent="0.25">
      <c r="A16" s="1"/>
      <c r="B16" s="29" t="s">
        <v>19</v>
      </c>
      <c r="C16" s="33" t="s">
        <v>27</v>
      </c>
      <c r="D16" s="43" t="str">
        <f>'[1]ГАСТРОНОМИЯ, ВЫПЕЧКА'!$AA$52</f>
        <v>Хлеб пшеничный</v>
      </c>
      <c r="E16" s="35">
        <f>'[1]ГАСТРОНОМИЯ, ВЫПЕЧКА'!$AA$54</f>
        <v>45</v>
      </c>
      <c r="F16" s="39"/>
      <c r="G16" s="37">
        <f>'[1]ГАСТРОНОМИЯ, ВЫПЕЧКА'!$AC$72</f>
        <v>109.28571428571429</v>
      </c>
      <c r="H16" s="37">
        <f>'[1]ГАСТРОНОМИЯ, ВЫПЕЧКА'!$W$72</f>
        <v>3.5999999999999996</v>
      </c>
      <c r="I16" s="37">
        <f>'[1]ГАСТРОНОМИЯ, ВЫПЕЧКА'!$Y$72</f>
        <v>0.51428571428571423</v>
      </c>
      <c r="J16" s="37">
        <f>'[1]ГАСТРОНОМИЯ, ВЫПЕЧКА'!$AA$72</f>
        <v>21.985714285714288</v>
      </c>
    </row>
    <row r="17" spans="1:10" ht="15.75" x14ac:dyDescent="0.25">
      <c r="A17" s="1"/>
      <c r="B17" s="29" t="s">
        <v>16</v>
      </c>
      <c r="C17" s="33" t="s">
        <v>28</v>
      </c>
      <c r="D17" s="43" t="str">
        <f>'[1]ГАСТРОНОМИЯ, ВЫПЕЧКА'!$AA$11</f>
        <v>Хлеб ржано-пшеничный</v>
      </c>
      <c r="E17" s="35">
        <f>'[1]ГАСТРОНОМИЯ, ВЫПЕЧКА'!$AA$13</f>
        <v>30</v>
      </c>
      <c r="F17" s="44"/>
      <c r="G17" s="37">
        <f>'[1]ГАСТРОНОМИЯ, ВЫПЕЧКА'!$AC$31</f>
        <v>67.5</v>
      </c>
      <c r="H17" s="37">
        <f>'[1]ГАСТРОНОМИЯ, ВЫПЕЧКА'!$W$31</f>
        <v>2.4</v>
      </c>
      <c r="I17" s="37">
        <f>'[1]ГАСТРОНОМИЯ, ВЫПЕЧКА'!$Y$31</f>
        <v>1.05</v>
      </c>
      <c r="J17" s="37">
        <f>'[1]ГАСТРОНОМИЯ, ВЫПЕЧКА'!$AA$31</f>
        <v>12.6</v>
      </c>
    </row>
    <row r="18" spans="1:10" ht="15.75" x14ac:dyDescent="0.25">
      <c r="A18" s="1"/>
      <c r="B18" s="30"/>
      <c r="C18" s="33" t="s">
        <v>31</v>
      </c>
      <c r="D18" s="43" t="s">
        <v>29</v>
      </c>
      <c r="E18" s="35">
        <v>70</v>
      </c>
      <c r="F18" s="45"/>
      <c r="G18" s="37">
        <v>217</v>
      </c>
      <c r="H18" s="37">
        <v>3.5</v>
      </c>
      <c r="I18" s="37">
        <v>9.8000000000000007</v>
      </c>
      <c r="J18" s="37">
        <v>28.7</v>
      </c>
    </row>
    <row r="19" spans="1:10" ht="16.5" thickBot="1" x14ac:dyDescent="0.3">
      <c r="A19" s="56"/>
      <c r="B19" s="25"/>
      <c r="C19" s="18"/>
      <c r="D19" s="26"/>
      <c r="E19" s="13">
        <f>SUM(E11:E18)</f>
        <v>845</v>
      </c>
      <c r="F19" s="27">
        <v>66.599999999999994</v>
      </c>
      <c r="G19" s="13">
        <f>SUM(G11:G18)</f>
        <v>959.81904761904764</v>
      </c>
      <c r="H19" s="31">
        <f t="shared" ref="H19" si="1">SUM(H11:H18)</f>
        <v>29.18</v>
      </c>
      <c r="I19" s="31">
        <f t="shared" ref="I19" si="2">SUM(I11:I18)</f>
        <v>33.664285714285718</v>
      </c>
      <c r="J19" s="31">
        <f t="shared" ref="J19" si="3">SUM(J11:J18)</f>
        <v>136.81904761904761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dcterms:created xsi:type="dcterms:W3CDTF">2015-06-05T18:19:34Z</dcterms:created>
  <dcterms:modified xsi:type="dcterms:W3CDTF">2022-04-13T16:20:43Z</dcterms:modified>
</cp:coreProperties>
</file>