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H20" i="1" s="1"/>
  <c r="G19" i="1"/>
  <c r="G18" i="1"/>
  <c r="G17" i="1"/>
  <c r="G16" i="1"/>
  <c r="G15" i="1"/>
  <c r="G14" i="1"/>
  <c r="G13" i="1"/>
  <c r="G12" i="1"/>
  <c r="E19" i="1"/>
  <c r="E18" i="1"/>
  <c r="E17" i="1"/>
  <c r="E16" i="1"/>
  <c r="E15" i="1"/>
  <c r="E14" i="1"/>
  <c r="E13" i="1"/>
  <c r="E12" i="1"/>
  <c r="E20" i="1" s="1"/>
  <c r="D19" i="1"/>
  <c r="D18" i="1"/>
  <c r="D17" i="1"/>
  <c r="D16" i="1"/>
  <c r="D15" i="1"/>
  <c r="D13" i="1"/>
  <c r="D12" i="1"/>
  <c r="J8" i="1"/>
  <c r="I8" i="1"/>
  <c r="H8" i="1"/>
  <c r="J7" i="1"/>
  <c r="I7" i="1"/>
  <c r="J4" i="1"/>
  <c r="I4" i="1"/>
  <c r="H4" i="1"/>
  <c r="G8" i="1"/>
  <c r="G7" i="1"/>
  <c r="G4" i="1"/>
  <c r="G11" i="1" s="1"/>
  <c r="E8" i="1"/>
  <c r="E7" i="1"/>
  <c r="E6" i="1"/>
  <c r="E5" i="1"/>
  <c r="E4" i="1"/>
  <c r="D8" i="1"/>
  <c r="D7" i="1"/>
  <c r="J11" i="1" l="1"/>
  <c r="E11" i="1"/>
  <c r="J20" i="1"/>
  <c r="I11" i="1"/>
  <c r="I20" i="1"/>
  <c r="G20" i="1"/>
  <c r="H11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<sst xmlns="http://schemas.openxmlformats.org/spreadsheetml/2006/main" count="47" uniqueCount="44">
  <si>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</si>
  <si>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</si>
  <si>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</si>
  <si>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</si>
  <si>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</si>
  <si>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</si>
  <si>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</si>
  <si>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</si>
  <si>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</si>
  <si>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</si>
  <si>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</si>
  <si>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</si>
  <si>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</si>
  <si>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</si>
  <si>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</si>
  <si>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</si>
  <si>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</si>
  <si>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</si>
  <si>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</si>
  <si>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</si>
  <si>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</si>
  <si>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</si>
  <si>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</si>
  <si>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</si>
  <si>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</si>
  <si>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</si>
  <si>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</si>
  <si>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</si>
  <si>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</si>
  <si>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Икра морковная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</si>
  <si>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</si>
  <si>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</si>
  <si>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</si>
  <si>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</si>
  <si>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</si>
  <si>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</si>
  <si>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</si>
  <si>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</si>
  <si>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5.3-200</t>
  </si>
  <si>
    <t>Плов из птицы</t>
  </si>
  <si>
    <t>Какао с молоком</t>
  </si>
  <si>
    <t>Кондитерское изделие (халва) в индивидуальной упаковке</t>
  </si>
  <si>
    <t>МБОУ СОШ № 28 ст.Еремизино-Борисовской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</si>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</sst>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49" fontId="6" fillId="4" borderId="11" xfId="1" applyNumberFormat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/>
    <xf numFmtId="2" fontId="9" fillId="3" borderId="13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1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9" fillId="3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3" borderId="15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1" xfId="0" applyFill="1" applyBorder="1"/>
    <xf numFmtId="0" fontId="0" fillId="3" borderId="15" xfId="0" applyFill="1" applyBorder="1" applyProtection="1">
      <protection locked="0"/>
    </xf>
    <xf numFmtId="0" fontId="3" fillId="0" borderId="14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1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1" fillId="0" borderId="1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81">
          <cell r="E181">
            <v>240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A7" workbookViewId="0">
      <selection activeCell="C26" sqref="C2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17</v>
      </c>
      <c r="F1" s="6"/>
      <c r="I1" t="s">
        <v>22</v>
      </c>
      <c r="J1" s="5">
        <v>44656</v>
      </c>
    </row>
    <row r="2" spans="1:10" ht="7.5" customHeight="1" thickBot="1" x14ac:dyDescent="0.3"/>
    <row r="3" spans="1:10" x14ac:dyDescent="0.25">
      <c r="A3" s="57" t="s">
        <v>1</v>
      </c>
      <c r="B3" s="37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x14ac:dyDescent="0.25">
      <c r="A4" s="1" t="s">
        <v>43</v>
      </c>
      <c r="B4" s="39" t="s">
        <v>11</v>
      </c>
      <c r="C4" s="7" t="s">
        <v>30</v>
      </c>
      <c r="D4" s="8" t="s">
        <v>29</v>
      </c>
      <c r="E4" s="9">
        <f>'[1]ФРУКТЫ, ОВОЩИ'!$E$348</f>
        <v>60</v>
      </c>
      <c r="F4" s="11"/>
      <c r="G4" s="17">
        <f>'[1]ФРУКТЫ, ОВОЩИ'!$G$366</f>
        <v>62</v>
      </c>
      <c r="H4" s="17">
        <f>'[1]ФРУКТЫ, ОВОЩИ'!$A$366</f>
        <v>1.1000000000000001</v>
      </c>
      <c r="I4" s="17">
        <f>'[1]ФРУКТЫ, ОВОЩИ'!$C$366</f>
        <v>4.5</v>
      </c>
      <c r="J4" s="17">
        <f>'[1]ФРУКТЫ, ОВОЩИ'!$E$366</f>
        <v>4.2</v>
      </c>
    </row>
    <row r="5" spans="1:10" ht="15.75" x14ac:dyDescent="0.25">
      <c r="A5" s="1"/>
      <c r="B5" s="40" t="s">
        <v>9</v>
      </c>
      <c r="C5" s="7" t="s">
        <v>31</v>
      </c>
      <c r="D5" s="10" t="s">
        <v>39</v>
      </c>
      <c r="E5" s="9">
        <f>'[1]МЯСО, РЫБА'!$E$181</f>
        <v>240</v>
      </c>
      <c r="F5" s="11"/>
      <c r="G5" s="18">
        <v>268.5</v>
      </c>
      <c r="H5" s="18">
        <v>12.1</v>
      </c>
      <c r="I5" s="18">
        <v>11.8</v>
      </c>
      <c r="J5" s="18">
        <v>27.1</v>
      </c>
    </row>
    <row r="6" spans="1:10" ht="15.75" x14ac:dyDescent="0.25">
      <c r="A6" s="1"/>
      <c r="B6" s="39" t="s">
        <v>23</v>
      </c>
      <c r="C6" s="7" t="s">
        <v>38</v>
      </c>
      <c r="D6" s="10" t="s">
        <v>40</v>
      </c>
      <c r="E6" s="9">
        <f>[1]НАПИТКИ!$P$92</f>
        <v>200</v>
      </c>
      <c r="F6" s="11"/>
      <c r="G6" s="18">
        <v>118.3</v>
      </c>
      <c r="H6" s="18">
        <v>2.5</v>
      </c>
      <c r="I6" s="18">
        <v>0.4</v>
      </c>
      <c r="J6" s="18">
        <v>26</v>
      </c>
    </row>
    <row r="7" spans="1:10" ht="15.75" x14ac:dyDescent="0.25">
      <c r="A7" s="1"/>
      <c r="B7" s="41" t="s">
        <v>18</v>
      </c>
      <c r="C7" s="7" t="s">
        <v>25</v>
      </c>
      <c r="D7" s="8" t="str">
        <f>'[1]ГАСТРОНОМИЯ, ВЫПЕЧКА'!$E$52</f>
        <v>Хлеб пшеничный</v>
      </c>
      <c r="E7" s="9">
        <f>'[1]ГАСТРОНОМИЯ, ВЫПЕЧКА'!$E$54</f>
        <v>35</v>
      </c>
      <c r="F7" s="11"/>
      <c r="G7" s="17">
        <f>'[1]ГАСТРОНОМИЯ, ВЫПЕЧКА'!$G$72</f>
        <v>85</v>
      </c>
      <c r="H7" s="17">
        <v>2.8</v>
      </c>
      <c r="I7" s="17">
        <f>'[1]ГАСТРОНОМИЯ, ВЫПЕЧКА'!$C$72</f>
        <v>0.4</v>
      </c>
      <c r="J7" s="17">
        <f>'[1]ГАСТРОНОМИЯ, ВЫПЕЧКА'!$E$72</f>
        <v>17.100000000000001</v>
      </c>
    </row>
    <row r="8" spans="1:10" ht="15.75" x14ac:dyDescent="0.25">
      <c r="A8" s="1"/>
      <c r="B8" s="39" t="s">
        <v>18</v>
      </c>
      <c r="C8" s="7" t="s">
        <v>26</v>
      </c>
      <c r="D8" s="8" t="str">
        <f>'[1]ГАСТРОНОМИЯ, ВЫПЕЧКА'!$E$11</f>
        <v>Хлеб ржано-пшеничный</v>
      </c>
      <c r="E8" s="9">
        <f>'[1]ГАСТРОНОМИЯ, ВЫПЕЧКА'!$E$13</f>
        <v>20</v>
      </c>
      <c r="F8" s="11"/>
      <c r="G8" s="17">
        <f>'[1]ГАСТРОНОМИЯ, ВЫПЕЧКА'!$G$31</f>
        <v>45</v>
      </c>
      <c r="H8" s="17">
        <f>'[1]ГАСТРОНОМИЯ, ВЫПЕЧКА'!$A$31</f>
        <v>1.6</v>
      </c>
      <c r="I8" s="17">
        <f>'[1]ГАСТРОНОМИЯ, ВЫПЕЧКА'!$C$31</f>
        <v>0.7</v>
      </c>
      <c r="J8" s="17">
        <f>'[1]ГАСТРОНОМИЯ, ВЫПЕЧКА'!$E$31</f>
        <v>8.4</v>
      </c>
    </row>
    <row r="9" spans="1:10" ht="31.5" x14ac:dyDescent="0.25">
      <c r="A9" s="1"/>
      <c r="B9" s="39"/>
      <c r="C9" s="13"/>
      <c r="D9" s="8" t="s">
        <v>41</v>
      </c>
      <c r="E9" s="9">
        <v>18</v>
      </c>
      <c r="F9" s="12"/>
      <c r="G9" s="17">
        <v>92.8</v>
      </c>
      <c r="H9" s="17">
        <v>2.1</v>
      </c>
      <c r="I9" s="17">
        <v>5.4</v>
      </c>
      <c r="J9" s="17">
        <v>7.4</v>
      </c>
    </row>
    <row r="10" spans="1:10" ht="16.5" thickBot="1" x14ac:dyDescent="0.3">
      <c r="A10" s="1"/>
      <c r="B10" s="39"/>
      <c r="C10" s="13"/>
      <c r="D10" s="14"/>
      <c r="E10" s="15"/>
      <c r="F10" s="12"/>
      <c r="G10" s="17"/>
      <c r="H10" s="17"/>
      <c r="I10" s="17"/>
      <c r="J10" s="17"/>
    </row>
    <row r="11" spans="1:10" ht="15.75" thickBot="1" x14ac:dyDescent="0.3">
      <c r="A11" s="2"/>
      <c r="B11" s="38"/>
      <c r="C11" s="19"/>
      <c r="D11" s="19"/>
      <c r="E11" s="36">
        <f>SUM(E4:E10)</f>
        <v>573</v>
      </c>
      <c r="F11" s="20">
        <v>66.81</v>
      </c>
      <c r="G11" s="21">
        <f>SUM(G4:G10)</f>
        <v>671.59999999999991</v>
      </c>
      <c r="H11" s="51">
        <f>SUM(H4:H10)</f>
        <v>22.200000000000003</v>
      </c>
      <c r="I11" s="51">
        <f t="shared" ref="I11:J11" si="0">SUM(I4:I10)</f>
        <v>23.199999999999996</v>
      </c>
      <c r="J11" s="51">
        <f t="shared" si="0"/>
        <v>90.200000000000017</v>
      </c>
    </row>
    <row r="12" spans="1:10" ht="15.75" x14ac:dyDescent="0.25">
      <c r="A12" s="1" t="s">
        <v>10</v>
      </c>
      <c r="B12" s="45" t="s">
        <v>11</v>
      </c>
      <c r="C12" s="22" t="s">
        <v>33</v>
      </c>
      <c r="D12" s="23" t="str">
        <f>'[1]ФРУКТЫ, ОВОЩИ'!$E$517</f>
        <v>Салат из свеклы с солеными огурцами</v>
      </c>
      <c r="E12" s="24">
        <f>'[1]ФРУКТЫ, ОВОЩИ'!$E$520</f>
        <v>60</v>
      </c>
      <c r="F12" s="25"/>
      <c r="G12" s="26">
        <f>'[1]ФРУКТЫ, ОВОЩИ'!$G$538</f>
        <v>63.09</v>
      </c>
      <c r="H12" s="26">
        <f>'[1]ФРУКТЫ, ОВОЩИ'!$A$538</f>
        <v>0.72</v>
      </c>
      <c r="I12" s="26">
        <f>'[1]ФРУКТЫ, ОВОЩИ'!$C$538</f>
        <v>5.46</v>
      </c>
      <c r="J12" s="26">
        <f>'[1]ФРУКТЫ, ОВОЩИ'!$E$538</f>
        <v>2.82</v>
      </c>
    </row>
    <row r="13" spans="1:10" ht="31.5" x14ac:dyDescent="0.25">
      <c r="A13" s="1"/>
      <c r="B13" s="46" t="s">
        <v>12</v>
      </c>
      <c r="C13" s="22" t="s">
        <v>34</v>
      </c>
      <c r="D13" s="27" t="str">
        <f>[1]СУПЫ!$E$349</f>
        <v>Суп картофельный с макаронными изделиями</v>
      </c>
      <c r="E13" s="24">
        <f>[1]СУПЫ!$E$352</f>
        <v>200</v>
      </c>
      <c r="F13" s="28"/>
      <c r="G13" s="29">
        <f>[1]СУПЫ!$G$370</f>
        <v>57.7</v>
      </c>
      <c r="H13" s="29">
        <f>[1]СУПЫ!$A$370</f>
        <v>2.4</v>
      </c>
      <c r="I13" s="29">
        <f>[1]СУПЫ!$C$370</f>
        <v>2.7</v>
      </c>
      <c r="J13" s="29">
        <f>[1]СУПЫ!$E$370</f>
        <v>5.9</v>
      </c>
    </row>
    <row r="14" spans="1:10" ht="15.75" x14ac:dyDescent="0.25">
      <c r="A14" s="1"/>
      <c r="B14" s="46" t="s">
        <v>13</v>
      </c>
      <c r="C14" s="22" t="s">
        <v>35</v>
      </c>
      <c r="D14" s="47" t="s">
        <v>32</v>
      </c>
      <c r="E14" s="24">
        <f>'[1]МЯСО, РЫБА'!$E$140</f>
        <v>90</v>
      </c>
      <c r="F14" s="28"/>
      <c r="G14" s="33">
        <f>'[1]МЯСО, РЫБА'!$G$156</f>
        <v>225.6</v>
      </c>
      <c r="H14" s="33">
        <f>'[1]МЯСО, РЫБА'!$A$156</f>
        <v>13.4</v>
      </c>
      <c r="I14" s="33">
        <f>'[1]МЯСО, РЫБА'!$C$156</f>
        <v>11.2</v>
      </c>
      <c r="J14" s="33">
        <f>'[1]МЯСО, РЫБА'!$E$156</f>
        <v>17.7</v>
      </c>
    </row>
    <row r="15" spans="1:10" ht="15.75" x14ac:dyDescent="0.25">
      <c r="A15" s="1"/>
      <c r="B15" s="46" t="s">
        <v>14</v>
      </c>
      <c r="C15" s="30" t="s">
        <v>36</v>
      </c>
      <c r="D15" s="53" t="str">
        <f>[1]ГАРНИРЫ!$E$139</f>
        <v>Капуста тушеная</v>
      </c>
      <c r="E15" s="31">
        <f>[1]ГАРНИРЫ!$E$142</f>
        <v>150</v>
      </c>
      <c r="F15" s="28"/>
      <c r="G15" s="29">
        <f>[1]ГАРНИРЫ!$G$160</f>
        <v>110.5</v>
      </c>
      <c r="H15" s="29">
        <f>[1]ГАРНИРЫ!$A$160</f>
        <v>3.875</v>
      </c>
      <c r="I15" s="29">
        <f>[1]ГАРНИРЫ!$C$160</f>
        <v>5</v>
      </c>
      <c r="J15" s="29">
        <f>[1]ГАРНИРЫ!$E$160</f>
        <v>10.5</v>
      </c>
    </row>
    <row r="16" spans="1:10" ht="15.75" x14ac:dyDescent="0.25">
      <c r="A16" s="1"/>
      <c r="B16" s="46" t="s">
        <v>23</v>
      </c>
      <c r="C16" s="22" t="s">
        <v>37</v>
      </c>
      <c r="D16" s="32" t="str">
        <f>[1]НАПИТКИ!$P$308</f>
        <v>Компот из смеси сухофруктов</v>
      </c>
      <c r="E16" s="24">
        <f>[1]НАПИТКИ!$P$311</f>
        <v>200</v>
      </c>
      <c r="F16" s="28"/>
      <c r="G16" s="26">
        <f>[1]НАПИТКИ!$R$331</f>
        <v>111.73333333333333</v>
      </c>
      <c r="H16" s="26">
        <f>[1]НАПИТКИ!$L$331</f>
        <v>0.48000000000000004</v>
      </c>
      <c r="I16" s="26">
        <f>[1]НАПИТКИ!$N$331</f>
        <v>0</v>
      </c>
      <c r="J16" s="26">
        <f>[1]НАПИТКИ!$P$331</f>
        <v>27.333333333333332</v>
      </c>
    </row>
    <row r="17" spans="1:10" ht="15.75" x14ac:dyDescent="0.25">
      <c r="A17" s="1"/>
      <c r="B17" s="46" t="s">
        <v>19</v>
      </c>
      <c r="C17" s="22" t="s">
        <v>27</v>
      </c>
      <c r="D17" s="32" t="str">
        <f>'[1]ГАСТРОНОМИЯ, ВЫПЕЧКА'!$AA$52</f>
        <v>Хлеб пшеничный</v>
      </c>
      <c r="E17" s="24">
        <f>'[1]ГАСТРОНОМИЯ, ВЫПЕЧКА'!$AA$54</f>
        <v>45</v>
      </c>
      <c r="F17" s="28"/>
      <c r="G17" s="26">
        <f>'[1]ГАСТРОНОМИЯ, ВЫПЕЧКА'!$AC$72</f>
        <v>109.28571428571429</v>
      </c>
      <c r="H17" s="26">
        <f>'[1]ГАСТРОНОМИЯ, ВЫПЕЧКА'!$W$72</f>
        <v>3.5999999999999996</v>
      </c>
      <c r="I17" s="26">
        <f>'[1]ГАСТРОНОМИЯ, ВЫПЕЧКА'!$Y$72</f>
        <v>0.51428571428571423</v>
      </c>
      <c r="J17" s="26">
        <f>'[1]ГАСТРОНОМИЯ, ВЫПЕЧКА'!$AA$72</f>
        <v>21.985714285714288</v>
      </c>
    </row>
    <row r="18" spans="1:10" ht="15.75" x14ac:dyDescent="0.25">
      <c r="A18" s="1"/>
      <c r="B18" s="48" t="s">
        <v>16</v>
      </c>
      <c r="C18" s="22" t="s">
        <v>28</v>
      </c>
      <c r="D18" s="32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4"/>
      <c r="G18" s="26">
        <f>'[1]ГАСТРОНОМИЯ, ВЫПЕЧКА'!$AC$31</f>
        <v>67.5</v>
      </c>
      <c r="H18" s="26">
        <f>'[1]ГАСТРОНОМИЯ, ВЫПЕЧКА'!$W$31</f>
        <v>2.4</v>
      </c>
      <c r="I18" s="26">
        <f>'[1]ГАСТРОНОМИЯ, ВЫПЕЧКА'!$Y$31</f>
        <v>1.05</v>
      </c>
      <c r="J18" s="26">
        <f>'[1]ГАСТРОНОМИЯ, ВЫПЕЧКА'!$AA$31</f>
        <v>12.6</v>
      </c>
    </row>
    <row r="19" spans="1:10" ht="15.75" x14ac:dyDescent="0.25">
      <c r="A19" s="1"/>
      <c r="B19" s="49" t="s">
        <v>15</v>
      </c>
      <c r="C19" s="22" t="s">
        <v>24</v>
      </c>
      <c r="D19" s="32" t="str">
        <f>'[1]ФРУКТЫ, ОВОЩИ'!$P$11</f>
        <v>Фрукты свежие (яблоки)</v>
      </c>
      <c r="E19" s="24">
        <f>'[1]ФРУКТЫ, ОВОЩИ'!$E$14</f>
        <v>100</v>
      </c>
      <c r="F19" s="50"/>
      <c r="G19" s="26">
        <f>'[1]ФРУКТЫ, ОВОЩИ'!$G$27</f>
        <v>45</v>
      </c>
      <c r="H19" s="26">
        <f>'[1]ФРУКТЫ, ОВОЩИ'!$A$27</f>
        <v>0.4</v>
      </c>
      <c r="I19" s="26">
        <f>'[1]ФРУКТЫ, ОВОЩИ'!$C$27</f>
        <v>0.4</v>
      </c>
      <c r="J19" s="26">
        <f>'[1]ФРУКТЫ, ОВОЩИ'!$E$27</f>
        <v>10.4</v>
      </c>
    </row>
    <row r="20" spans="1:10" ht="16.5" thickBot="1" x14ac:dyDescent="0.3">
      <c r="A20" s="58"/>
      <c r="B20" s="42"/>
      <c r="C20" s="35"/>
      <c r="D20" s="43"/>
      <c r="E20" s="16">
        <f>SUM(E12:E19)</f>
        <v>875</v>
      </c>
      <c r="F20" s="44">
        <v>66.599999999999994</v>
      </c>
      <c r="G20" s="16">
        <f>SUM(G12:G19)</f>
        <v>790.40904761904767</v>
      </c>
      <c r="H20" s="52">
        <f t="shared" ref="H20" si="1">SUM(H12:H19)</f>
        <v>27.274999999999999</v>
      </c>
      <c r="I20" s="52">
        <f t="shared" ref="I20" si="2">SUM(I12:I19)</f>
        <v>26.324285714285711</v>
      </c>
      <c r="J20" s="52">
        <f t="shared" ref="J20" si="3">SUM(J12:J19)</f>
        <v>109.23904761904762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2022-04-13T16:19:47Z</dcterms:modified>
</cp:coreProperties>
</file>