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I21" i="1" s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D9" i="1"/>
  <c r="D8" i="1"/>
  <c r="D7" i="1"/>
  <c r="D6" i="1"/>
  <c r="D5" i="1"/>
  <c r="D4" i="1"/>
  <c r="J21" i="1"/>
  <c r="G21" i="1" l="1"/>
  <c r="H21" i="1"/>
  <c r="E12" i="1"/>
  <c r="I12" i="1"/>
  <c r="J12" i="1"/>
  <c r="E21" i="1"/>
  <c r="H12" i="1"/>
  <c r="G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<sst xmlns="http://schemas.openxmlformats.org/spreadsheetml/2006/main" count="45" uniqueCount="42">
  <si>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</si>
  <si>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</si>
  <si>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</si>
  <si>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</si>
  <si>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</si>
  <si>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</si>
  <si>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</si>
  <si>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</si>
  <si>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</si>
  <si>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</si>
  <si>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</si>
  <si>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</si>
  <si>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</si>
  <si>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</si>
  <si>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</si>
  <si>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</si>
  <si>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</si>
  <si>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</si>
  <si>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</si>
  <si>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</si>
  <si>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</si>
  <si>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</si>
  <si>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</si>
  <si>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</si>
  <si>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</si>
  <si>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</si>
  <si>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</si>
  <si>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</si>
  <si>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</si>
  <si>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</si>
  <si>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</si>
  <si>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</si>
  <si>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</si>
  <si>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</si>
  <si>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</si>
  <si>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</si>
  <si>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</si>
  <si>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</si>
  <si>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</si>
  <si>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МБОУ СОШ № 28 ст.Еремизино-Борисовской</t>
  </si>
  <si>
    <t>18.1-25</t>
  </si>
  <si>
    <t>Кондитерское изделие (печенье сахарное)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</si>
</sst>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/>
    <xf numFmtId="2" fontId="8" fillId="3" borderId="14" xfId="0" applyNumberFormat="1" applyFont="1" applyFill="1" applyBorder="1" applyProtection="1">
      <protection locked="0"/>
    </xf>
    <xf numFmtId="164" fontId="7" fillId="3" borderId="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8" fillId="3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17" xfId="0" applyFont="1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7" xfId="0" applyFill="1" applyBorder="1" applyProtection="1">
      <protection locked="0"/>
    </xf>
    <xf numFmtId="0" fontId="2" fillId="0" borderId="15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7" fillId="3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2" fontId="8" fillId="5" borderId="1" xfId="0" applyNumberFormat="1" applyFon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A7" workbookViewId="0">
      <selection activeCell="D13" sqref="D12:D1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39</v>
      </c>
      <c r="C1" s="57"/>
      <c r="D1" s="58"/>
      <c r="E1" t="s">
        <v>17</v>
      </c>
      <c r="F1" s="7"/>
      <c r="I1" t="s">
        <v>22</v>
      </c>
      <c r="J1" s="6">
        <v>44613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7" t="s">
        <v>11</v>
      </c>
      <c r="C4" s="8" t="s">
        <v>33</v>
      </c>
      <c r="D4" s="9" t="str">
        <f>'[1]ФРУКТЫ, ОВОЩИ'!$E$387</f>
        <v>Икра кабачковая консервированная</v>
      </c>
      <c r="E4" s="10">
        <f>'[1]ФРУКТЫ, ОВОЩИ'!$E$390</f>
        <v>60</v>
      </c>
      <c r="F4" s="11"/>
      <c r="G4" s="14">
        <f>'[1]ФРУКТЫ, ОВОЩИ'!$G$408</f>
        <v>58.2</v>
      </c>
      <c r="H4" s="14">
        <f>'[1]ФРУКТЫ, ОВОЩИ'!$A$408</f>
        <v>0.8</v>
      </c>
      <c r="I4" s="14">
        <f>'[1]ФРУКТЫ, ОВОЩИ'!$C$408</f>
        <v>4.2</v>
      </c>
      <c r="J4" s="14">
        <f>'[1]ФРУКТЫ, ОВОЩИ'!$E$408</f>
        <v>4.4000000000000004</v>
      </c>
    </row>
    <row r="5" spans="1:10" ht="15.75" x14ac:dyDescent="0.25">
      <c r="A5" s="1"/>
      <c r="B5" s="28" t="s">
        <v>9</v>
      </c>
      <c r="C5" s="10" t="s">
        <v>36</v>
      </c>
      <c r="D5" s="38" t="str">
        <f>'[1]ЯЙЦО, ТВОРОГ, КАШИ'!$E$11</f>
        <v>Омлет натуральный</v>
      </c>
      <c r="E5" s="10">
        <f>'[1]ЯЙЦО, ТВОРОГ, КАШИ'!$E$14</f>
        <v>150</v>
      </c>
      <c r="F5" s="11"/>
      <c r="G5" s="15">
        <f>'[1]ЯЙЦО, ТВОРОГ, КАШИ'!$G$32</f>
        <v>237.1764705882353</v>
      </c>
      <c r="H5" s="15">
        <f>'[1]ЯЙЦО, ТВОРОГ, КАШИ'!$A$32</f>
        <v>13.411764705882353</v>
      </c>
      <c r="I5" s="15">
        <f>'[1]ЯЙЦО, ТВОРОГ, КАШИ'!$C$32</f>
        <v>19.058823529411764</v>
      </c>
      <c r="J5" s="15">
        <f>'[1]ЯЙЦО, ТВОРОГ, КАШИ'!$E$32</f>
        <v>2.7352941176470589</v>
      </c>
    </row>
    <row r="6" spans="1:10" ht="15.75" x14ac:dyDescent="0.25">
      <c r="A6" s="1"/>
      <c r="B6" s="27" t="s">
        <v>23</v>
      </c>
      <c r="C6" s="8" t="s">
        <v>31</v>
      </c>
      <c r="D6" s="51" t="str">
        <f>[1]НАПИТКИ!$P$11</f>
        <v>Чай с сахаром</v>
      </c>
      <c r="E6" s="10">
        <f>[1]НАПИТКИ!$P$14</f>
        <v>200</v>
      </c>
      <c r="F6" s="11"/>
      <c r="G6" s="14">
        <f>[1]НАПИТКИ!$R$29</f>
        <v>62.239999999999995</v>
      </c>
      <c r="H6" s="14">
        <f>[1]НАПИТКИ!$L$29</f>
        <v>0.15999999999999998</v>
      </c>
      <c r="I6" s="14">
        <f>[1]НАПИТКИ!$N$29</f>
        <v>0</v>
      </c>
      <c r="J6" s="14">
        <f>[1]НАПИТКИ!$P$29</f>
        <v>15.440000000000001</v>
      </c>
    </row>
    <row r="7" spans="1:10" ht="15.75" x14ac:dyDescent="0.25">
      <c r="A7" s="1"/>
      <c r="B7" s="27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15.75" x14ac:dyDescent="0.25">
      <c r="A8" s="1"/>
      <c r="B8" s="29" t="s">
        <v>18</v>
      </c>
      <c r="C8" s="8" t="s">
        <v>25</v>
      </c>
      <c r="D8" s="9" t="str">
        <f>'[1]ГАСТРОНОМИЯ, ВЫПЕЧКА'!$E$52</f>
        <v>Хлеб пшеничный</v>
      </c>
      <c r="E8" s="10">
        <f>'[1]ГАСТРОНОМИЯ, ВЫПЕЧКА'!$E$54</f>
        <v>35</v>
      </c>
      <c r="F8" s="11"/>
      <c r="G8" s="14">
        <f>'[1]ГАСТРОНОМИЯ, ВЫПЕЧКА'!$G$72</f>
        <v>85</v>
      </c>
      <c r="H8" s="14">
        <f>'[1]ГАСТРОНОМИЯ, ВЫПЕЧКА'!$A$72</f>
        <v>2.8</v>
      </c>
      <c r="I8" s="14">
        <f>'[1]ГАСТРОНОМИЯ, ВЫПЕЧКА'!$C$72</f>
        <v>0.4</v>
      </c>
      <c r="J8" s="14">
        <f>'[1]ГАСТРОНОМИЯ, ВЫПЕЧКА'!$E$72</f>
        <v>17.100000000000001</v>
      </c>
    </row>
    <row r="9" spans="1:10" ht="15.75" x14ac:dyDescent="0.25">
      <c r="A9" s="1"/>
      <c r="B9" s="27" t="s">
        <v>18</v>
      </c>
      <c r="C9" s="8" t="s">
        <v>26</v>
      </c>
      <c r="D9" s="9" t="str">
        <f>'[1]ГАСТРОНОМИЯ, ВЫПЕЧКА'!$E$11</f>
        <v>Хлеб ржано-пшеничный</v>
      </c>
      <c r="E9" s="10">
        <f>'[1]ГАСТРОНОМИЯ, ВЫПЕЧКА'!$E$13</f>
        <v>20</v>
      </c>
      <c r="F9" s="12"/>
      <c r="G9" s="14">
        <f>'[1]ГАСТРОНОМИЯ, ВЫПЕЧКА'!$G$31</f>
        <v>45</v>
      </c>
      <c r="H9" s="14">
        <f>'[1]ГАСТРОНОМИЯ, ВЫПЕЧКА'!$A$31</f>
        <v>1.6</v>
      </c>
      <c r="I9" s="14">
        <f>'[1]ГАСТРОНОМИЯ, ВЫПЕЧКА'!$C$31</f>
        <v>0.7</v>
      </c>
      <c r="J9" s="14">
        <f>'[1]ГАСТРОНОМИЯ, ВЫПЕЧКА'!$E$31</f>
        <v>8.4</v>
      </c>
    </row>
    <row r="10" spans="1:10" ht="19.5" customHeight="1" x14ac:dyDescent="0.25">
      <c r="A10" s="1"/>
      <c r="B10" s="27" t="s">
        <v>37</v>
      </c>
      <c r="C10" s="8" t="s">
        <v>40</v>
      </c>
      <c r="D10" s="9" t="s">
        <v>41</v>
      </c>
      <c r="E10" s="10">
        <v>25</v>
      </c>
      <c r="F10" s="12"/>
      <c r="G10" s="14">
        <v>106.2</v>
      </c>
      <c r="H10" s="14">
        <v>1.6</v>
      </c>
      <c r="I10" s="14">
        <v>3.3</v>
      </c>
      <c r="J10" s="14">
        <v>17.2</v>
      </c>
    </row>
    <row r="11" spans="1:10" ht="16.5" thickBot="1" x14ac:dyDescent="0.3">
      <c r="A11" s="1"/>
      <c r="B11" s="27"/>
      <c r="C11" s="8"/>
      <c r="D11" s="9"/>
      <c r="E11" s="10"/>
      <c r="F11" s="12"/>
      <c r="G11" s="14"/>
      <c r="H11" s="14"/>
      <c r="I11" s="14"/>
      <c r="J11" s="14"/>
    </row>
    <row r="12" spans="1:10" ht="15.75" thickBot="1" x14ac:dyDescent="0.3">
      <c r="A12" s="2"/>
      <c r="B12" s="26"/>
      <c r="C12" s="16"/>
      <c r="E12" s="24">
        <f>SUM(E4:E11)</f>
        <v>590</v>
      </c>
      <c r="F12" s="17">
        <v>66.599999999999994</v>
      </c>
      <c r="G12" s="18">
        <f>SUM(G4:G11)</f>
        <v>638.81647058823535</v>
      </c>
      <c r="H12" s="36">
        <f>SUM(H4:H11)</f>
        <v>20.771764705882358</v>
      </c>
      <c r="I12" s="36">
        <f t="shared" ref="I12:J12" si="0">SUM(I4:I11)</f>
        <v>28.058823529411761</v>
      </c>
      <c r="J12" s="36">
        <f t="shared" si="0"/>
        <v>75.675294117647056</v>
      </c>
    </row>
    <row r="13" spans="1:10" ht="15.75" x14ac:dyDescent="0.25">
      <c r="A13" s="1" t="s">
        <v>10</v>
      </c>
      <c r="B13" s="33" t="s">
        <v>11</v>
      </c>
      <c r="C13" s="39" t="s">
        <v>29</v>
      </c>
      <c r="D13" s="40" t="str">
        <f>'[1]ФРУКТЫ, ОВОЩИ'!$E$261</f>
        <v>Салат из соленых огурцов с луком</v>
      </c>
      <c r="E13" s="41">
        <f>'[1]ФРУКТЫ, ОВОЩИ'!$E$264</f>
        <v>60</v>
      </c>
      <c r="F13" s="42"/>
      <c r="G13" s="43">
        <f>'[1]ФРУКТЫ, ОВОЩИ'!$G$282</f>
        <v>33.200000000000003</v>
      </c>
      <c r="H13" s="43">
        <f>'[1]ФРУКТЫ, ОВОЩИ'!$A$282</f>
        <v>0.5</v>
      </c>
      <c r="I13" s="43">
        <f>'[1]ФРУКТЫ, ОВОЩИ'!$C$282</f>
        <v>2.7</v>
      </c>
      <c r="J13" s="43">
        <f>'[1]ФРУКТЫ, ОВОЩИ'!$E$282</f>
        <v>1.5</v>
      </c>
    </row>
    <row r="14" spans="1:10" ht="15.75" x14ac:dyDescent="0.25">
      <c r="A14" s="1"/>
      <c r="B14" s="34" t="s">
        <v>12</v>
      </c>
      <c r="C14" s="39" t="s">
        <v>38</v>
      </c>
      <c r="D14" s="44" t="str">
        <f>[1]СУПЫ!$E$11</f>
        <v>Свекольник</v>
      </c>
      <c r="E14" s="41">
        <f>[1]СУПЫ!$E$14</f>
        <v>200</v>
      </c>
      <c r="F14" s="45"/>
      <c r="G14" s="46">
        <f>[1]СУПЫ!$G$30</f>
        <v>81.12</v>
      </c>
      <c r="H14" s="46">
        <f>[1]СУПЫ!$A$30</f>
        <v>1.8</v>
      </c>
      <c r="I14" s="46">
        <f>[1]СУПЫ!$C$30</f>
        <v>4.0999999999999996</v>
      </c>
      <c r="J14" s="46">
        <f>[1]СУПЫ!$E$30</f>
        <v>9.3000000000000007</v>
      </c>
    </row>
    <row r="15" spans="1:10" ht="15.75" x14ac:dyDescent="0.25">
      <c r="A15" s="1"/>
      <c r="B15" s="34" t="s">
        <v>13</v>
      </c>
      <c r="C15" s="39" t="s">
        <v>34</v>
      </c>
      <c r="D15" s="52" t="s">
        <v>32</v>
      </c>
      <c r="E15" s="41">
        <f>'[1]МЯСО, РЫБА'!$E$140</f>
        <v>90</v>
      </c>
      <c r="F15" s="45"/>
      <c r="G15" s="53">
        <f>'[1]МЯСО, РЫБА'!$G$156</f>
        <v>225.6</v>
      </c>
      <c r="H15" s="53">
        <f>'[1]МЯСО, РЫБА'!$A$156</f>
        <v>13.4</v>
      </c>
      <c r="I15" s="53">
        <f>'[1]МЯСО, РЫБА'!$C$156</f>
        <v>11.2</v>
      </c>
      <c r="J15" s="53">
        <f>'[1]МЯСО, РЫБА'!$E$156</f>
        <v>17.7</v>
      </c>
    </row>
    <row r="16" spans="1:10" ht="15.75" x14ac:dyDescent="0.25">
      <c r="A16" s="1"/>
      <c r="B16" s="34" t="s">
        <v>14</v>
      </c>
      <c r="C16" s="47" t="s">
        <v>35</v>
      </c>
      <c r="D16" s="54" t="str">
        <f>[1]ГАРНИРЫ!$E$182</f>
        <v>Рагу из овощей</v>
      </c>
      <c r="E16" s="55">
        <f>[1]ГАРНИРЫ!$E$185</f>
        <v>150</v>
      </c>
      <c r="F16" s="45"/>
      <c r="G16" s="46">
        <f>[1]ГАРНИРЫ!$G$205</f>
        <v>159</v>
      </c>
      <c r="H16" s="46">
        <f>[1]ГАРНИРЫ!$A$205</f>
        <v>2.2999999999999998</v>
      </c>
      <c r="I16" s="46">
        <f>[1]ГАРНИРЫ!$C$205</f>
        <v>8</v>
      </c>
      <c r="J16" s="46">
        <f>[1]ГАРНИРЫ!$E$205</f>
        <v>19.399999999999999</v>
      </c>
    </row>
    <row r="17" spans="1:10" ht="15.75" x14ac:dyDescent="0.25">
      <c r="A17" s="1"/>
      <c r="B17" s="34" t="s">
        <v>23</v>
      </c>
      <c r="C17" s="39" t="s">
        <v>30</v>
      </c>
      <c r="D17" s="48" t="str">
        <f>[1]НАПИТКИ!$P$220</f>
        <v>Сок фруктовый</v>
      </c>
      <c r="E17" s="41">
        <f>[1]НАПИТКИ!$P$223</f>
        <v>200</v>
      </c>
      <c r="F17" s="45"/>
      <c r="G17" s="43">
        <f>[1]НАПИТКИ!$R$241</f>
        <v>24.888888888888889</v>
      </c>
      <c r="H17" s="43">
        <f>[1]НАПИТКИ!$L$241</f>
        <v>2</v>
      </c>
      <c r="I17" s="43">
        <f>[1]НАПИТКИ!$N$241</f>
        <v>0.16666666666666666</v>
      </c>
      <c r="J17" s="43">
        <f>[1]НАПИТКИ!$P$241</f>
        <v>3.7777777777777777</v>
      </c>
    </row>
    <row r="18" spans="1:10" ht="15.75" x14ac:dyDescent="0.25">
      <c r="A18" s="1"/>
      <c r="B18" s="34" t="s">
        <v>19</v>
      </c>
      <c r="C18" s="39" t="s">
        <v>27</v>
      </c>
      <c r="D18" s="48" t="str">
        <f>'[1]ГАСТРОНОМИЯ, ВЫПЕЧКА'!$AA$52</f>
        <v>Хлеб пшеничный</v>
      </c>
      <c r="E18" s="41">
        <f>'[1]ГАСТРОНОМИЯ, ВЫПЕЧКА'!$AA$54</f>
        <v>45</v>
      </c>
      <c r="F18" s="45"/>
      <c r="G18" s="43">
        <f>'[1]ГАСТРОНОМИЯ, ВЫПЕЧКА'!$AC$72</f>
        <v>109.28571428571429</v>
      </c>
      <c r="H18" s="43">
        <f>'[1]ГАСТРОНОМИЯ, ВЫПЕЧКА'!$W$72</f>
        <v>3.5999999999999996</v>
      </c>
      <c r="I18" s="43">
        <f>'[1]ГАСТРОНОМИЯ, ВЫПЕЧКА'!$Y$72</f>
        <v>0.51428571428571423</v>
      </c>
      <c r="J18" s="43">
        <f>'[1]ГАСТРОНОМИЯ, ВЫПЕЧКА'!$AA$72</f>
        <v>21.985714285714288</v>
      </c>
    </row>
    <row r="19" spans="1:10" ht="15.75" x14ac:dyDescent="0.25">
      <c r="A19" s="1"/>
      <c r="B19" s="34" t="s">
        <v>16</v>
      </c>
      <c r="C19" s="39" t="s">
        <v>28</v>
      </c>
      <c r="D19" s="48" t="str">
        <f>'[1]ГАСТРОНОМИЯ, ВЫПЕЧКА'!$AA$11</f>
        <v>Хлеб ржано-пшеничный</v>
      </c>
      <c r="E19" s="41">
        <f>'[1]ГАСТРОНОМИЯ, ВЫПЕЧКА'!$AA$13</f>
        <v>30</v>
      </c>
      <c r="F19" s="49"/>
      <c r="G19" s="43">
        <f>'[1]ГАСТРОНОМИЯ, ВЫПЕЧКА'!$AC$31</f>
        <v>67.5</v>
      </c>
      <c r="H19" s="43">
        <f>'[1]ГАСТРОНОМИЯ, ВЫПЕЧКА'!$W$31</f>
        <v>2.4</v>
      </c>
      <c r="I19" s="43">
        <f>'[1]ГАСТРОНОМИЯ, ВЫПЕЧКА'!$Y$31</f>
        <v>1.05</v>
      </c>
      <c r="J19" s="43">
        <f>'[1]ГАСТРОНОМИЯ, ВЫПЕЧКА'!$AA$31</f>
        <v>12.6</v>
      </c>
    </row>
    <row r="20" spans="1:10" ht="15.75" x14ac:dyDescent="0.25">
      <c r="A20" s="1"/>
      <c r="B20" s="35"/>
      <c r="C20" s="39"/>
      <c r="D20" s="48"/>
      <c r="E20" s="41"/>
      <c r="F20" s="50"/>
      <c r="G20" s="46"/>
      <c r="H20" s="46"/>
      <c r="I20" s="46"/>
      <c r="J20" s="46"/>
    </row>
    <row r="21" spans="1:10" ht="16.5" thickBot="1" x14ac:dyDescent="0.3">
      <c r="A21" s="1"/>
      <c r="B21" s="30"/>
      <c r="C21" s="19"/>
      <c r="D21" s="31"/>
      <c r="E21" s="13">
        <f>SUM(E13:E20)</f>
        <v>775</v>
      </c>
      <c r="F21" s="32">
        <v>66.599999999999994</v>
      </c>
      <c r="G21" s="13">
        <f>SUM(G13:G20)</f>
        <v>700.59460317460321</v>
      </c>
      <c r="H21" s="37">
        <f t="shared" ref="H21" si="1">SUM(H13:H20)</f>
        <v>26</v>
      </c>
      <c r="I21" s="37">
        <f t="shared" ref="I21" si="2">SUM(I13:I20)</f>
        <v>27.730952380952385</v>
      </c>
      <c r="J21" s="37">
        <f t="shared" ref="J21" si="3">SUM(J13:J20)</f>
        <v>86.263492063492066</v>
      </c>
    </row>
    <row r="22" spans="1:10" ht="15.75" thickBot="1" x14ac:dyDescent="0.3">
      <c r="A22" s="2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2022-02-20T20:07:31Z</dcterms:modified>
</cp:coreProperties>
</file>