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J20" i="1" s="1"/>
  <c r="I13" i="1"/>
  <c r="H13" i="1"/>
  <c r="H20" i="1" s="1"/>
  <c r="J12" i="1"/>
  <c r="I12" i="1"/>
  <c r="I20" i="1" s="1"/>
  <c r="H12" i="1"/>
  <c r="G18" i="1"/>
  <c r="G17" i="1"/>
  <c r="G16" i="1"/>
  <c r="G15" i="1"/>
  <c r="G14" i="1"/>
  <c r="G13" i="1"/>
  <c r="G12" i="1"/>
  <c r="E18" i="1"/>
  <c r="E17" i="1"/>
  <c r="E16" i="1"/>
  <c r="E15" i="1"/>
  <c r="E14" i="1"/>
  <c r="E13" i="1"/>
  <c r="E12" i="1"/>
  <c r="D18" i="1"/>
  <c r="D17" i="1"/>
  <c r="D16" i="1"/>
  <c r="D15" i="1"/>
  <c r="D14" i="1"/>
  <c r="D13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G9" i="1"/>
  <c r="G8" i="1"/>
  <c r="G7" i="1"/>
  <c r="G6" i="1"/>
  <c r="G5" i="1"/>
  <c r="G4" i="1"/>
  <c r="E8" i="1"/>
  <c r="E7" i="1"/>
  <c r="E6" i="1"/>
  <c r="E5" i="1"/>
  <c r="E4" i="1"/>
  <c r="D8" i="1"/>
  <c r="D7" i="1"/>
  <c r="D6" i="1"/>
  <c r="D5" i="1"/>
  <c r="D4" i="1"/>
  <c r="E20" i="1" l="1"/>
  <c r="G20" i="1"/>
  <c r="E11" i="1"/>
  <c r="H11" i="1"/>
  <c r="G11" i="1"/>
  <c r="J11" i="1"/>
  <c r="I11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<sst xmlns="http://schemas.openxmlformats.org/spreadsheetml/2006/main" count="43" uniqueCount="41">
  <si>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</si>
  <si>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</si>
  <si>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</si>
  <si>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</si>
  <si>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</si>
  <si>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</si>
  <si>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</si>
  <si>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</si>
  <si>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</si>
  <si>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</si>
  <si>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</si>
  <si>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</si>
  <si>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</si>
  <si>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</si>
  <si>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</si>
  <si>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</si>
  <si>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</si>
  <si>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</si>
  <si>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</si>
  <si>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</si>
  <si>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</si>
  <si>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</si>
  <si>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</si>
  <si>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</si>
  <si>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14.2-35</t>
  </si>
  <si>
    <t>14.1-20</t>
  </si>
  <si>
    <t>14.2-45</t>
  </si>
  <si>
    <t>14.1-30</t>
  </si>
  <si>
    <t>Сок фруктовый в индивидуальной упаковке</t>
  </si>
  <si>
    <t>3.2-60</t>
  </si>
  <si>
    <t>12.6-240</t>
  </si>
  <si>
    <t>5.2-200</t>
  </si>
  <si>
    <t>Овощи натуральные соленые (огурцы)</t>
  </si>
  <si>
    <t>Кондитерское изделие (халва) в индивид. упаковке</t>
  </si>
  <si>
    <t>сладкое</t>
  </si>
  <si>
    <t>2.2-60</t>
  </si>
  <si>
    <t>10.2-200</t>
  </si>
  <si>
    <t>12.14-90</t>
  </si>
  <si>
    <t>13.3-150</t>
  </si>
  <si>
    <t>5.6-200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</si>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</sst>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49" fontId="5" fillId="4" borderId="13" xfId="1" applyNumberFormat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vertical="center" wrapText="1"/>
    </xf>
    <xf numFmtId="0" fontId="5" fillId="4" borderId="13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/>
    <xf numFmtId="2" fontId="8" fillId="3" borderId="15" xfId="0" applyNumberFormat="1" applyFont="1" applyFill="1" applyBorder="1" applyProtection="1">
      <protection locked="0"/>
    </xf>
    <xf numFmtId="164" fontId="7" fillId="3" borderId="1" xfId="1" applyNumberFormat="1" applyFont="1" applyFill="1" applyBorder="1" applyAlignment="1">
      <alignment horizontal="center"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2" fillId="5" borderId="13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49" fontId="5" fillId="6" borderId="1" xfId="1" applyNumberFormat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horizontal="center" vertical="center" wrapText="1"/>
    </xf>
    <xf numFmtId="164" fontId="5" fillId="6" borderId="1" xfId="1" applyNumberFormat="1" applyFont="1" applyFill="1" applyBorder="1" applyAlignment="1">
      <alignment horizontal="center" vertical="center" wrapText="1"/>
    </xf>
    <xf numFmtId="0" fontId="0" fillId="3" borderId="16" xfId="0" applyFill="1" applyBorder="1" applyProtection="1">
      <protection locked="0"/>
    </xf>
    <xf numFmtId="0" fontId="8" fillId="3" borderId="1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3" borderId="17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2" fillId="4" borderId="1" xfId="1" applyFont="1" applyFill="1" applyBorder="1" applyAlignment="1">
      <alignment horizontal="left" vertical="center" wrapText="1"/>
    </xf>
    <xf numFmtId="0" fontId="0" fillId="4" borderId="4" xfId="0" applyFill="1" applyBorder="1"/>
    <xf numFmtId="49" fontId="5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3" xfId="0" applyFill="1" applyBorder="1"/>
    <xf numFmtId="0" fontId="0" fillId="3" borderId="17" xfId="0" applyFill="1" applyBorder="1" applyProtection="1">
      <protection locked="0"/>
    </xf>
    <xf numFmtId="0" fontId="2" fillId="0" borderId="16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3" fillId="5" borderId="1" xfId="1" applyFont="1" applyFill="1" applyBorder="1" applyAlignment="1">
      <alignment vertical="center" wrapText="1"/>
    </xf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8" fillId="5" borderId="1" xfId="0" applyNumberFormat="1" applyFon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541">
          <cell r="E541" t="str">
            <v>Тефтели из говядины с рисом ("ёжики")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13.799999999999997</v>
          </cell>
          <cell r="E563">
            <v>10.95</v>
          </cell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topLeftCell="A7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40</v>
      </c>
      <c r="C1" s="62"/>
      <c r="D1" s="63"/>
      <c r="E1" t="s">
        <v>17</v>
      </c>
      <c r="F1" s="8"/>
      <c r="I1" t="s">
        <v>22</v>
      </c>
      <c r="J1" s="7">
        <v>44607</v>
      </c>
    </row>
    <row r="2" spans="1:10" ht="7.5" customHeight="1" thickBot="1" x14ac:dyDescent="0.3"/>
    <row r="3" spans="1:10" x14ac:dyDescent="0.25">
      <c r="A3" s="4" t="s">
        <v>1</v>
      </c>
      <c r="B3" s="41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 x14ac:dyDescent="0.25">
      <c r="A4" s="2"/>
      <c r="B4" s="44" t="s">
        <v>12</v>
      </c>
      <c r="C4" s="9" t="s">
        <v>29</v>
      </c>
      <c r="D4" s="45" t="str">
        <f>'[1]ФРУКТЫ, ОВОЩИ'!$E$177</f>
        <v>Салат из квашеной капусты с луком</v>
      </c>
      <c r="E4" s="11">
        <f>'[1]ФРУКТЫ, ОВОЩИ'!$E$138</f>
        <v>60</v>
      </c>
      <c r="F4" s="12"/>
      <c r="G4" s="18">
        <f>'[1]ФРУКТЫ, ОВОЩИ'!$G$198</f>
        <v>66.900000000000006</v>
      </c>
      <c r="H4" s="18">
        <f>'[1]ФРУКТЫ, ОВОЩИ'!$A$198</f>
        <v>0.9</v>
      </c>
      <c r="I4" s="18">
        <f>'[1]ФРУКТЫ, ОВОЩИ'!$C$198</f>
        <v>5.4</v>
      </c>
      <c r="J4" s="18">
        <f>'[1]ФРУКТЫ, ОВОЩИ'!$E$198</f>
        <v>2</v>
      </c>
    </row>
    <row r="5" spans="1:10" ht="15.75" x14ac:dyDescent="0.25">
      <c r="A5" s="2"/>
      <c r="B5" s="46" t="s">
        <v>9</v>
      </c>
      <c r="C5" s="47" t="s">
        <v>30</v>
      </c>
      <c r="D5" s="48" t="str">
        <f>'[1]МЯСО, РЫБА'!$E$220</f>
        <v>Рагу из птицы</v>
      </c>
      <c r="E5" s="49">
        <f>'[1]МЯСО, РЫБА'!$E$223</f>
        <v>240</v>
      </c>
      <c r="F5" s="12"/>
      <c r="G5" s="19">
        <f>'[1]МЯСО, РЫБА'!$G$238</f>
        <v>297.60000000000002</v>
      </c>
      <c r="H5" s="19">
        <f>'[1]МЯСО, РЫБА'!$A$238</f>
        <v>18</v>
      </c>
      <c r="I5" s="19">
        <f>'[1]МЯСО, РЫБА'!$C$238</f>
        <v>15.9</v>
      </c>
      <c r="J5" s="19">
        <f>'[1]МЯСО, РЫБА'!$E$238</f>
        <v>20.6</v>
      </c>
    </row>
    <row r="6" spans="1:10" ht="15.75" x14ac:dyDescent="0.25">
      <c r="A6" s="2"/>
      <c r="B6" s="44" t="s">
        <v>10</v>
      </c>
      <c r="C6" s="9" t="s">
        <v>31</v>
      </c>
      <c r="D6" s="10" t="str">
        <f>[1]НАПИТКИ!$P$51</f>
        <v>Чай с лимоном</v>
      </c>
      <c r="E6" s="11">
        <f>[1]НАПИТКИ!$P$54</f>
        <v>200</v>
      </c>
      <c r="F6" s="12"/>
      <c r="G6" s="18">
        <f>[1]НАПИТКИ!$R$69</f>
        <v>63.6</v>
      </c>
      <c r="H6" s="18">
        <f>[1]НАПИТКИ!$L$69</f>
        <v>0.29333333333333333</v>
      </c>
      <c r="I6" s="18">
        <f>[1]НАПИТКИ!$N$69</f>
        <v>0</v>
      </c>
      <c r="J6" s="18">
        <f>[1]НАПИТКИ!$P$69</f>
        <v>15.706666666666669</v>
      </c>
    </row>
    <row r="7" spans="1:10" ht="15.75" x14ac:dyDescent="0.25">
      <c r="A7" s="2"/>
      <c r="B7" s="50" t="s">
        <v>18</v>
      </c>
      <c r="C7" s="9" t="s">
        <v>24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2"/>
      <c r="G7" s="18">
        <f>'[1]ГАСТРОНОМИЯ, ВЫПЕЧКА'!$G$72</f>
        <v>85</v>
      </c>
      <c r="H7" s="18">
        <f>'[1]ГАСТРОНОМИЯ, ВЫПЕЧКА'!$A$72</f>
        <v>2.8</v>
      </c>
      <c r="I7" s="18">
        <f>'[1]ГАСТРОНОМИЯ, ВЫПЕЧКА'!$C$72</f>
        <v>0.4</v>
      </c>
      <c r="J7" s="18">
        <f>'[1]ГАСТРОНОМИЯ, ВЫПЕЧКА'!$E$72</f>
        <v>17.100000000000001</v>
      </c>
    </row>
    <row r="8" spans="1:10" ht="15.75" x14ac:dyDescent="0.25">
      <c r="A8" s="2"/>
      <c r="B8" s="44" t="s">
        <v>18</v>
      </c>
      <c r="C8" s="9" t="s">
        <v>25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2"/>
      <c r="G8" s="18">
        <f>'[1]ГАСТРОНОМИЯ, ВЫПЕЧКА'!$G$31</f>
        <v>45</v>
      </c>
      <c r="H8" s="18">
        <f>'[1]ГАСТРОНОМИЯ, ВЫПЕЧКА'!$A$31</f>
        <v>1.6</v>
      </c>
      <c r="I8" s="18">
        <f>'[1]ГАСТРОНОМИЯ, ВЫПЕЧКА'!$C$31</f>
        <v>0.7</v>
      </c>
      <c r="J8" s="18">
        <f>'[1]ГАСТРОНОМИЯ, ВЫПЕЧКА'!$E$31</f>
        <v>8.4</v>
      </c>
    </row>
    <row r="9" spans="1:10" ht="31.5" x14ac:dyDescent="0.25">
      <c r="A9" s="2"/>
      <c r="B9" s="44"/>
      <c r="C9" s="14"/>
      <c r="D9" s="10" t="s">
        <v>28</v>
      </c>
      <c r="E9" s="11">
        <v>200</v>
      </c>
      <c r="F9" s="13"/>
      <c r="G9" s="18">
        <f>[1]НАПИТКИ!$R$241</f>
        <v>24.888888888888889</v>
      </c>
      <c r="H9" s="18">
        <f>[1]НАПИТКИ!$L$241</f>
        <v>2</v>
      </c>
      <c r="I9" s="18">
        <f>[1]НАПИТКИ!$N$241</f>
        <v>0.16666666666666666</v>
      </c>
      <c r="J9" s="18">
        <f>[1]НАПИТКИ!$P$241</f>
        <v>3.7777777777777777</v>
      </c>
    </row>
    <row r="10" spans="1:10" ht="16.5" thickBot="1" x14ac:dyDescent="0.3">
      <c r="A10" s="2"/>
      <c r="B10" s="44"/>
      <c r="C10" s="14"/>
      <c r="D10" s="15"/>
      <c r="E10" s="16"/>
      <c r="F10" s="13"/>
      <c r="G10" s="18"/>
      <c r="H10" s="18"/>
      <c r="I10" s="18"/>
      <c r="J10" s="18"/>
    </row>
    <row r="11" spans="1:10" ht="15.75" thickBot="1" x14ac:dyDescent="0.3">
      <c r="A11" s="3"/>
      <c r="B11" s="42"/>
      <c r="C11" s="20"/>
      <c r="D11" s="20"/>
      <c r="E11" s="40">
        <f>SUM(E4:E10)</f>
        <v>755</v>
      </c>
      <c r="F11" s="21">
        <v>66.599999999999994</v>
      </c>
      <c r="G11" s="22">
        <f>SUM(G4:G10)</f>
        <v>582.98888888888894</v>
      </c>
      <c r="H11" s="22">
        <f>SUM(H4:H10)</f>
        <v>25.593333333333334</v>
      </c>
      <c r="I11" s="22">
        <f>SUM(I4:I10)</f>
        <v>22.566666666666666</v>
      </c>
      <c r="J11" s="22">
        <f>SUM(J4:J10)</f>
        <v>67.584444444444443</v>
      </c>
    </row>
    <row r="12" spans="1:10" ht="15.75" x14ac:dyDescent="0.25">
      <c r="A12" s="2" t="s">
        <v>11</v>
      </c>
      <c r="B12" s="54" t="s">
        <v>12</v>
      </c>
      <c r="C12" s="23" t="s">
        <v>35</v>
      </c>
      <c r="D12" s="24" t="s">
        <v>32</v>
      </c>
      <c r="E12" s="25">
        <f>'[1]ФРУКТЫ, ОВОЩИ'!$E$96</f>
        <v>60</v>
      </c>
      <c r="F12" s="26"/>
      <c r="G12" s="27">
        <f>'[1]ФРУКТЫ, ОВОЩИ'!$G$114</f>
        <v>8</v>
      </c>
      <c r="H12" s="27">
        <f>'[1]ФРУКТЫ, ОВОЩИ'!$A$114</f>
        <v>0.5</v>
      </c>
      <c r="I12" s="27">
        <f>'[1]ФРУКТЫ, ОВОЩИ'!$C$114</f>
        <v>0.1</v>
      </c>
      <c r="J12" s="27">
        <f>'[1]ФРУКТЫ, ОВОЩИ'!$E$114</f>
        <v>1.4</v>
      </c>
    </row>
    <row r="13" spans="1:10" ht="15.75" x14ac:dyDescent="0.25">
      <c r="A13" s="2"/>
      <c r="B13" s="55" t="s">
        <v>13</v>
      </c>
      <c r="C13" s="23" t="s">
        <v>36</v>
      </c>
      <c r="D13" s="28" t="str">
        <f>[1]СУПЫ!$E$50</f>
        <v>Борщ с капустой и картофелем</v>
      </c>
      <c r="E13" s="25">
        <f>[1]СУПЫ!$E$53</f>
        <v>200</v>
      </c>
      <c r="F13" s="29"/>
      <c r="G13" s="30">
        <f>[1]СУПЫ!$G$71</f>
        <v>59</v>
      </c>
      <c r="H13" s="30">
        <f>[1]СУПЫ!$A$71</f>
        <v>1.4</v>
      </c>
      <c r="I13" s="30">
        <f>[1]СУПЫ!$C$71</f>
        <v>3.1</v>
      </c>
      <c r="J13" s="30">
        <f>[1]СУПЫ!$E$71</f>
        <v>6.2</v>
      </c>
    </row>
    <row r="14" spans="1:10" ht="15.75" x14ac:dyDescent="0.25">
      <c r="A14" s="2"/>
      <c r="B14" s="55" t="s">
        <v>14</v>
      </c>
      <c r="C14" s="23" t="s">
        <v>37</v>
      </c>
      <c r="D14" s="56" t="str">
        <f>'[1]МЯСО, РЫБА'!$E$541</f>
        <v>Тефтели из говядины с рисом ("ёжики")</v>
      </c>
      <c r="E14" s="25">
        <f>'[1]МЯСО, РЫБА'!$E$544</f>
        <v>90</v>
      </c>
      <c r="F14" s="29"/>
      <c r="G14" s="32">
        <f>'[1]МЯСО, РЫБА'!$G$563</f>
        <v>208.65</v>
      </c>
      <c r="H14" s="32">
        <f>'[1]МЯСО, РЫБА'!$A$563</f>
        <v>10.199999999999999</v>
      </c>
      <c r="I14" s="32">
        <f>'[1]МЯСО, РЫБА'!$C$563</f>
        <v>13.799999999999997</v>
      </c>
      <c r="J14" s="32">
        <f>'[1]МЯСО, РЫБА'!$E$563</f>
        <v>10.95</v>
      </c>
    </row>
    <row r="15" spans="1:10" ht="15.75" x14ac:dyDescent="0.25">
      <c r="A15" s="2"/>
      <c r="B15" s="55" t="s">
        <v>15</v>
      </c>
      <c r="C15" s="23" t="s">
        <v>38</v>
      </c>
      <c r="D15" s="28" t="str">
        <f>[1]ГАРНИРЫ!$E$96</f>
        <v>Картофельное пюре</v>
      </c>
      <c r="E15" s="25">
        <f>[1]ГАРНИРЫ!$E$99</f>
        <v>150</v>
      </c>
      <c r="F15" s="29"/>
      <c r="G15" s="27">
        <f>[1]ГАРНИРЫ!$G$117</f>
        <v>137.19999999999999</v>
      </c>
      <c r="H15" s="27">
        <f>[1]ГАРНИРЫ!$A$117</f>
        <v>2</v>
      </c>
      <c r="I15" s="27">
        <f>[1]ГАРНИРЫ!$C$117</f>
        <v>5</v>
      </c>
      <c r="J15" s="27">
        <f>[1]ГАРНИРЫ!$E$117</f>
        <v>21</v>
      </c>
    </row>
    <row r="16" spans="1:10" ht="15.75" x14ac:dyDescent="0.25">
      <c r="A16" s="2"/>
      <c r="B16" s="55" t="s">
        <v>23</v>
      </c>
      <c r="C16" s="23" t="s">
        <v>39</v>
      </c>
      <c r="D16" s="31" t="str">
        <f>[1]НАПИТКИ!$P$220</f>
        <v>Сок фруктовый</v>
      </c>
      <c r="E16" s="25">
        <f>[1]НАПИТКИ!$P$223</f>
        <v>200</v>
      </c>
      <c r="F16" s="29"/>
      <c r="G16" s="27">
        <f>[1]НАПИТКИ!$R$241</f>
        <v>24.888888888888889</v>
      </c>
      <c r="H16" s="27">
        <f>[1]НАПИТКИ!$L$241</f>
        <v>2</v>
      </c>
      <c r="I16" s="27">
        <f>[1]НАПИТКИ!$N$241</f>
        <v>0.16666666666666666</v>
      </c>
      <c r="J16" s="27">
        <f>[1]НАПИТКИ!$P$241</f>
        <v>3.7777777777777777</v>
      </c>
    </row>
    <row r="17" spans="1:10" ht="15.75" x14ac:dyDescent="0.25">
      <c r="A17" s="2"/>
      <c r="B17" s="55" t="s">
        <v>19</v>
      </c>
      <c r="C17" s="23" t="s">
        <v>26</v>
      </c>
      <c r="D17" s="31" t="str">
        <f>'[1]ГАСТРОНОМИЯ, ВЫПЕЧКА'!$AA$52</f>
        <v>Хлеб пшеничный</v>
      </c>
      <c r="E17" s="25">
        <f>'[1]ГАСТРОНОМИЯ, ВЫПЕЧКА'!$AA$54</f>
        <v>45</v>
      </c>
      <c r="F17" s="29"/>
      <c r="G17" s="27">
        <f>'[1]ГАСТРОНОМИЯ, ВЫПЕЧКА'!$AC$72</f>
        <v>109.28571428571429</v>
      </c>
      <c r="H17" s="27">
        <f>'[1]ГАСТРОНОМИЯ, ВЫПЕЧКА'!$W$72</f>
        <v>3.5999999999999996</v>
      </c>
      <c r="I17" s="27">
        <f>'[1]ГАСТРОНОМИЯ, ВЫПЕЧКА'!$Y$72</f>
        <v>0.51428571428571423</v>
      </c>
      <c r="J17" s="27">
        <f>'[1]ГАСТРОНОМИЯ, ВЫПЕЧКА'!$AA$72</f>
        <v>21.985714285714288</v>
      </c>
    </row>
    <row r="18" spans="1:10" ht="15.75" x14ac:dyDescent="0.25">
      <c r="A18" s="2"/>
      <c r="B18" s="57" t="s">
        <v>16</v>
      </c>
      <c r="C18" s="23" t="s">
        <v>27</v>
      </c>
      <c r="D18" s="33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4"/>
      <c r="G18" s="27">
        <f>'[1]ГАСТРОНОМИЯ, ВЫПЕЧКА'!$AC$31</f>
        <v>67.5</v>
      </c>
      <c r="H18" s="27">
        <f>'[1]ГАСТРОНОМИЯ, ВЫПЕЧКА'!$W$31</f>
        <v>2.4</v>
      </c>
      <c r="I18" s="27">
        <f>'[1]ГАСТРОНОМИЯ, ВЫПЕЧКА'!$Y$31</f>
        <v>1.05</v>
      </c>
      <c r="J18" s="27">
        <f>'[1]ГАСТРОНОМИЯ, ВЫПЕЧКА'!$AA$31</f>
        <v>12.6</v>
      </c>
    </row>
    <row r="19" spans="1:10" ht="31.5" x14ac:dyDescent="0.25">
      <c r="A19" s="2"/>
      <c r="B19" s="58" t="s">
        <v>34</v>
      </c>
      <c r="C19" s="58"/>
      <c r="D19" s="31" t="s">
        <v>33</v>
      </c>
      <c r="E19" s="25">
        <v>18</v>
      </c>
      <c r="F19" s="59"/>
      <c r="G19" s="27">
        <v>92.8</v>
      </c>
      <c r="H19" s="27">
        <v>2.1</v>
      </c>
      <c r="I19" s="27">
        <v>5.4</v>
      </c>
      <c r="J19" s="27">
        <v>7.4</v>
      </c>
    </row>
    <row r="20" spans="1:10" ht="16.5" thickBot="1" x14ac:dyDescent="0.3">
      <c r="A20" s="2"/>
      <c r="B20" s="51"/>
      <c r="C20" s="39"/>
      <c r="D20" s="52"/>
      <c r="E20" s="17">
        <f>SUM(E12:E19)</f>
        <v>793</v>
      </c>
      <c r="F20" s="53">
        <v>66.599999999999994</v>
      </c>
      <c r="G20" s="17">
        <f>SUM(G12:G19)</f>
        <v>707.32460317460311</v>
      </c>
      <c r="H20" s="17">
        <f t="shared" ref="H20:J20" si="0">SUM(H12:H19)</f>
        <v>24.200000000000003</v>
      </c>
      <c r="I20" s="17">
        <f t="shared" si="0"/>
        <v>29.13095238095238</v>
      </c>
      <c r="J20" s="17">
        <f t="shared" si="0"/>
        <v>85.313492063492063</v>
      </c>
    </row>
    <row r="21" spans="1:10" ht="15.75" x14ac:dyDescent="0.25">
      <c r="A21" s="1"/>
      <c r="B21" s="43"/>
      <c r="C21" s="35"/>
      <c r="D21" s="36"/>
      <c r="E21" s="37"/>
      <c r="F21" s="60"/>
      <c r="G21" s="38"/>
      <c r="H21" s="38"/>
      <c r="I21" s="38"/>
      <c r="J21" s="3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2022-02-20T19:42:09Z</dcterms:modified>
</cp:coreProperties>
</file>