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20" i="1"/>
  <c r="G19" i="1"/>
  <c r="G18" i="1"/>
  <c r="G17" i="1"/>
  <c r="G16" i="1"/>
  <c r="G15" i="1"/>
  <c r="G14" i="1"/>
  <c r="G13" i="1"/>
  <c r="G21" i="1" s="1"/>
  <c r="E20" i="1"/>
  <c r="E19" i="1"/>
  <c r="E18" i="1"/>
  <c r="E17" i="1"/>
  <c r="E16" i="1"/>
  <c r="E15" i="1"/>
  <c r="E13" i="1"/>
  <c r="D19" i="1"/>
  <c r="D18" i="1"/>
  <c r="D17" i="1"/>
  <c r="D16" i="1"/>
  <c r="D15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J12" i="1" s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E12" i="1" s="1"/>
  <c r="D9" i="1"/>
  <c r="D8" i="1"/>
  <c r="D7" i="1"/>
  <c r="D6" i="1"/>
  <c r="D4" i="1"/>
  <c r="I21" i="1"/>
  <c r="I12" i="1" l="1"/>
  <c r="E21" i="1"/>
  <c r="J21" i="1"/>
  <c r="H21" i="1"/>
  <c r="H12" i="1"/>
  <c r="G12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<sst xmlns="http://schemas.openxmlformats.org/spreadsheetml/2006/main" count="44" uniqueCount="41">
  <si>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</si>
  <si>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</si>
  <si>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</si>
  <si>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</si>
  <si>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</si>
  <si>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</si>
  <si>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</si>
  <si>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</si>
  <si>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</si>
  <si>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</si>
  <si>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</si>
  <si>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</si>
  <si>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</si>
  <si>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</si>
  <si>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</si>
  <si>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</si>
  <si>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</si>
  <si>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</si>
  <si>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</si>
  <si>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</si>
  <si>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</si>
  <si>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</si>
  <si>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</si>
  <si>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</si>
  <si>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</si>
  <si>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</si>
  <si>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</si>
  <si>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</si>
  <si>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</si>
  <si>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Шницель мясной</t>
  </si>
  <si>
    <t>Кондитерское изделие (халва) в индивид. упаковке</t>
  </si>
  <si>
    <t>3.7-60</t>
  </si>
  <si>
    <t>12.4-90</t>
  </si>
  <si>
    <t>13.5-150</t>
  </si>
  <si>
    <t>5.2-200</t>
  </si>
  <si>
    <t>Кефир м.д.ж 2,5% в индивид. пластиковом стакане</t>
  </si>
  <si>
    <t>3.2-60</t>
  </si>
  <si>
    <t>10.11-200</t>
  </si>
  <si>
    <t>12.12-240</t>
  </si>
  <si>
    <t>5.8-200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</si>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</sst>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435">
          <cell r="E435" t="str">
            <v>Суп картофельный с клецками</v>
          </cell>
        </row>
        <row r="456">
          <cell r="A456">
            <v>1.8</v>
          </cell>
          <cell r="C456">
            <v>2.2879999999999998</v>
          </cell>
          <cell r="E456">
            <v>6.9359999999999999</v>
          </cell>
          <cell r="G456">
            <v>55.64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461">
          <cell r="A461" t="str">
            <v>Жаркое по-домашнему</v>
          </cell>
        </row>
        <row r="473">
          <cell r="I473">
            <v>240</v>
          </cell>
        </row>
        <row r="477">
          <cell r="A477">
            <v>22.9</v>
          </cell>
          <cell r="C477">
            <v>19.899999999999999</v>
          </cell>
          <cell r="E477">
            <v>18.399999999999999</v>
          </cell>
          <cell r="G477">
            <v>345.4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17</v>
      </c>
      <c r="F1" s="7"/>
      <c r="I1" t="s">
        <v>22</v>
      </c>
      <c r="J1" s="6">
        <v>44596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3" t="s">
        <v>11</v>
      </c>
      <c r="C4" s="8" t="s">
        <v>31</v>
      </c>
      <c r="D4" s="9" t="str">
        <f>'[1]ФРУКТЫ, ОВОЩИ'!$E$387</f>
        <v>Икра кабачковая консервированная</v>
      </c>
      <c r="E4" s="10">
        <f>'[1]ФРУКТЫ, ОВОЩИ'!$E$390</f>
        <v>60</v>
      </c>
      <c r="F4" s="11"/>
      <c r="G4" s="14">
        <f>'[1]ФРУКТЫ, ОВОЩИ'!$G$408</f>
        <v>58.2</v>
      </c>
      <c r="H4" s="14">
        <f>'[1]ФРУКТЫ, ОВОЩИ'!$A$408</f>
        <v>0.8</v>
      </c>
      <c r="I4" s="14">
        <f>'[1]ФРУКТЫ, ОВОЩИ'!$C$408</f>
        <v>4.2</v>
      </c>
      <c r="J4" s="14">
        <f>'[1]ФРУКТЫ, ОВОЩИ'!$E$408</f>
        <v>4.4000000000000004</v>
      </c>
    </row>
    <row r="5" spans="1:10" ht="15.75" x14ac:dyDescent="0.25">
      <c r="A5" s="1"/>
      <c r="B5" s="24" t="s">
        <v>9</v>
      </c>
      <c r="C5" s="8" t="s">
        <v>32</v>
      </c>
      <c r="D5" s="38" t="s">
        <v>29</v>
      </c>
      <c r="E5" s="10">
        <f>'[1]МЯСО, РЫБА'!$E$140</f>
        <v>90</v>
      </c>
      <c r="F5" s="11"/>
      <c r="G5" s="15">
        <f>'[1]МЯСО, РЫБА'!$G$156</f>
        <v>225.6</v>
      </c>
      <c r="H5" s="15">
        <f>'[1]МЯСО, РЫБА'!$A$156</f>
        <v>13.4</v>
      </c>
      <c r="I5" s="15">
        <f>'[1]МЯСО, РЫБА'!$C$156</f>
        <v>11.2</v>
      </c>
      <c r="J5" s="15">
        <f>'[1]МЯСО, РЫБА'!$E$156</f>
        <v>17.7</v>
      </c>
    </row>
    <row r="6" spans="1:10" ht="15.75" x14ac:dyDescent="0.25">
      <c r="A6" s="1"/>
      <c r="B6" s="23" t="s">
        <v>14</v>
      </c>
      <c r="C6" s="34" t="s">
        <v>33</v>
      </c>
      <c r="D6" s="37" t="str">
        <f>[1]ГАРНИРЫ!$E$182</f>
        <v>Рагу из овощей</v>
      </c>
      <c r="E6" s="35">
        <f>[1]ГАРНИРЫ!$E$185</f>
        <v>150</v>
      </c>
      <c r="F6" s="11"/>
      <c r="G6" s="36">
        <f>[1]ГАРНИРЫ!$G$205</f>
        <v>159</v>
      </c>
      <c r="H6" s="36">
        <f>[1]ГАРНИРЫ!$A$205</f>
        <v>2.2999999999999998</v>
      </c>
      <c r="I6" s="36">
        <f>[1]ГАРНИРЫ!$C$205</f>
        <v>8</v>
      </c>
      <c r="J6" s="36">
        <f>[1]ГАРНИРЫ!$E$205</f>
        <v>19.399999999999999</v>
      </c>
    </row>
    <row r="7" spans="1:10" ht="15.75" x14ac:dyDescent="0.25">
      <c r="A7" s="1"/>
      <c r="B7" s="23" t="s">
        <v>23</v>
      </c>
      <c r="C7" s="8" t="s">
        <v>34</v>
      </c>
      <c r="D7" s="9" t="str">
        <f>[1]НАПИТКИ!$P$51</f>
        <v>Чай с лимоном</v>
      </c>
      <c r="E7" s="10">
        <f>[1]НАПИТКИ!$P$54</f>
        <v>200</v>
      </c>
      <c r="F7" s="11"/>
      <c r="G7" s="14">
        <f>[1]НАПИТКИ!$R$69</f>
        <v>63.6</v>
      </c>
      <c r="H7" s="14">
        <f>[1]НАПИТКИ!$L$69</f>
        <v>0.29333333333333333</v>
      </c>
      <c r="I7" s="14">
        <f>[1]НАПИТКИ!$N$69</f>
        <v>0</v>
      </c>
      <c r="J7" s="14">
        <f>[1]НАПИТКИ!$P$69</f>
        <v>15.706666666666669</v>
      </c>
    </row>
    <row r="8" spans="1:10" ht="15.75" x14ac:dyDescent="0.25">
      <c r="A8" s="1"/>
      <c r="B8" s="25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5.75" x14ac:dyDescent="0.25">
      <c r="A9" s="1"/>
      <c r="B9" s="23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31.5" x14ac:dyDescent="0.25">
      <c r="A10" s="1"/>
      <c r="B10" s="23"/>
      <c r="C10" s="8"/>
      <c r="D10" s="9" t="s">
        <v>30</v>
      </c>
      <c r="E10" s="10">
        <v>20</v>
      </c>
      <c r="F10" s="12"/>
      <c r="G10" s="14">
        <v>103.2</v>
      </c>
      <c r="H10" s="14">
        <v>2.2999999999999998</v>
      </c>
      <c r="I10" s="14">
        <v>6</v>
      </c>
      <c r="J10" s="14">
        <v>8.1999999999999993</v>
      </c>
    </row>
    <row r="11" spans="1:10" ht="16.5" thickBot="1" x14ac:dyDescent="0.3">
      <c r="A11" s="1"/>
      <c r="B11" s="23"/>
      <c r="C11" s="8"/>
      <c r="D11" s="9"/>
      <c r="E11" s="10"/>
      <c r="F11" s="12"/>
      <c r="G11" s="14"/>
      <c r="H11" s="14"/>
      <c r="I11" s="14"/>
      <c r="J11" s="14"/>
    </row>
    <row r="12" spans="1:10" ht="15.75" thickBot="1" x14ac:dyDescent="0.3">
      <c r="A12" s="2"/>
      <c r="B12" s="22"/>
      <c r="C12" s="16"/>
      <c r="E12" s="20">
        <f>SUM(E4:E11)</f>
        <v>575</v>
      </c>
      <c r="F12" s="17">
        <v>66.599999999999994</v>
      </c>
      <c r="G12" s="18">
        <f>SUM(G4:G11)</f>
        <v>739.60000000000014</v>
      </c>
      <c r="H12" s="32">
        <f>SUM(H4:H11)</f>
        <v>23.493333333333336</v>
      </c>
      <c r="I12" s="32">
        <f t="shared" ref="I12:J12" si="0">SUM(I4:I11)</f>
        <v>30.499999999999996</v>
      </c>
      <c r="J12" s="32">
        <f t="shared" si="0"/>
        <v>90.90666666666668</v>
      </c>
    </row>
    <row r="13" spans="1:10" ht="15.75" x14ac:dyDescent="0.25">
      <c r="A13" s="1" t="s">
        <v>10</v>
      </c>
      <c r="B13" s="29" t="s">
        <v>11</v>
      </c>
      <c r="C13" s="39" t="s">
        <v>36</v>
      </c>
      <c r="D13" s="40" t="str">
        <f>'[1]ФРУКТЫ, ОВОЩИ'!$E$177</f>
        <v>Салат из квашеной капусты с луком</v>
      </c>
      <c r="E13" s="41">
        <f>'[1]ФРУКТЫ, ОВОЩИ'!$E$138</f>
        <v>60</v>
      </c>
      <c r="F13" s="42"/>
      <c r="G13" s="43">
        <f>'[1]ФРУКТЫ, ОВОЩИ'!$G$198</f>
        <v>66.900000000000006</v>
      </c>
      <c r="H13" s="43">
        <f>'[1]ФРУКТЫ, ОВОЩИ'!$A$198</f>
        <v>0.9</v>
      </c>
      <c r="I13" s="43">
        <f>'[1]ФРУКТЫ, ОВОЩИ'!$C$198</f>
        <v>5.4</v>
      </c>
      <c r="J13" s="43">
        <f>'[1]ФРУКТЫ, ОВОЩИ'!$E$198</f>
        <v>2</v>
      </c>
    </row>
    <row r="14" spans="1:10" ht="15.75" x14ac:dyDescent="0.25">
      <c r="A14" s="1"/>
      <c r="B14" s="30" t="s">
        <v>12</v>
      </c>
      <c r="C14" s="39" t="s">
        <v>37</v>
      </c>
      <c r="D14" s="44" t="str">
        <f>[1]СУПЫ!$E$435</f>
        <v>Суп картофельный с клецками</v>
      </c>
      <c r="E14" s="41">
        <v>200</v>
      </c>
      <c r="F14" s="45"/>
      <c r="G14" s="46">
        <f>[1]СУПЫ!$G$456</f>
        <v>55.64</v>
      </c>
      <c r="H14" s="46">
        <f>[1]СУПЫ!$A$456</f>
        <v>1.8</v>
      </c>
      <c r="I14" s="46">
        <f>[1]СУПЫ!$C$456</f>
        <v>2.2879999999999998</v>
      </c>
      <c r="J14" s="46">
        <f>[1]СУПЫ!$E$456</f>
        <v>6.9359999999999999</v>
      </c>
    </row>
    <row r="15" spans="1:10" ht="15.75" x14ac:dyDescent="0.25">
      <c r="A15" s="1"/>
      <c r="B15" s="30" t="s">
        <v>13</v>
      </c>
      <c r="C15" s="47" t="s">
        <v>38</v>
      </c>
      <c r="D15" s="48" t="str">
        <f>'[1]МЯСО, РЫБА'!$A$461</f>
        <v>Жаркое по-домашнему</v>
      </c>
      <c r="E15" s="49">
        <f>'[1]МЯСО, РЫБА'!$I$473</f>
        <v>240</v>
      </c>
      <c r="F15" s="45"/>
      <c r="G15" s="46">
        <f>'[1]МЯСО, РЫБА'!$G$477</f>
        <v>345.4</v>
      </c>
      <c r="H15" s="46">
        <f>'[1]МЯСО, РЫБА'!$A$477</f>
        <v>22.9</v>
      </c>
      <c r="I15" s="46">
        <f>'[1]МЯСО, РЫБА'!$C$477</f>
        <v>19.899999999999999</v>
      </c>
      <c r="J15" s="46">
        <f>'[1]МЯСО, РЫБА'!$E$477</f>
        <v>18.399999999999999</v>
      </c>
    </row>
    <row r="16" spans="1:10" ht="15.75" x14ac:dyDescent="0.25">
      <c r="A16" s="1"/>
      <c r="B16" s="30" t="s">
        <v>23</v>
      </c>
      <c r="C16" s="39" t="s">
        <v>39</v>
      </c>
      <c r="D16" s="50" t="str">
        <f>[1]НАПИТКИ!$P$308</f>
        <v>Компот из смеси сухофруктов</v>
      </c>
      <c r="E16" s="41">
        <f>[1]НАПИТКИ!$P$311</f>
        <v>200</v>
      </c>
      <c r="F16" s="45"/>
      <c r="G16" s="43">
        <f>[1]НАПИТКИ!$R$331</f>
        <v>111.73333333333333</v>
      </c>
      <c r="H16" s="43">
        <f>[1]НАПИТКИ!$L$331</f>
        <v>0.48000000000000004</v>
      </c>
      <c r="I16" s="43">
        <f>[1]НАПИТКИ!$N$331</f>
        <v>0</v>
      </c>
      <c r="J16" s="43">
        <f>[1]НАПИТКИ!$P$331</f>
        <v>27.333333333333332</v>
      </c>
    </row>
    <row r="17" spans="1:10" ht="15.75" x14ac:dyDescent="0.25">
      <c r="A17" s="1"/>
      <c r="B17" s="30" t="s">
        <v>19</v>
      </c>
      <c r="C17" s="39" t="s">
        <v>27</v>
      </c>
      <c r="D17" s="50" t="str">
        <f>'[1]ГАСТРОНОМИЯ, ВЫПЕЧКА'!$AA$52</f>
        <v>Хлеб пшеничный</v>
      </c>
      <c r="E17" s="41">
        <f>'[1]ГАСТРОНОМИЯ, ВЫПЕЧКА'!$AA$54</f>
        <v>45</v>
      </c>
      <c r="F17" s="45"/>
      <c r="G17" s="43">
        <f>'[1]ГАСТРОНОМИЯ, ВЫПЕЧКА'!$AC$72</f>
        <v>109.28571428571429</v>
      </c>
      <c r="H17" s="43">
        <f>'[1]ГАСТРОНОМИЯ, ВЫПЕЧКА'!$W$72</f>
        <v>3.5999999999999996</v>
      </c>
      <c r="I17" s="43">
        <f>'[1]ГАСТРОНОМИЯ, ВЫПЕЧКА'!$Y$72</f>
        <v>0.51428571428571423</v>
      </c>
      <c r="J17" s="43">
        <f>'[1]ГАСТРОНОМИЯ, ВЫПЕЧКА'!$AA$72</f>
        <v>21.985714285714288</v>
      </c>
    </row>
    <row r="18" spans="1:10" ht="15.75" x14ac:dyDescent="0.25">
      <c r="A18" s="1"/>
      <c r="B18" s="30" t="s">
        <v>16</v>
      </c>
      <c r="C18" s="39" t="s">
        <v>28</v>
      </c>
      <c r="D18" s="50" t="str">
        <f>'[1]ГАСТРОНОМИЯ, ВЫПЕЧКА'!$AA$11</f>
        <v>Хлеб ржано-пшеничный</v>
      </c>
      <c r="E18" s="41">
        <f>'[1]ГАСТРОНОМИЯ, ВЫПЕЧКА'!$AA$13</f>
        <v>30</v>
      </c>
      <c r="F18" s="45"/>
      <c r="G18" s="43">
        <f>'[1]ГАСТРОНОМИЯ, ВЫПЕЧКА'!$AC$31</f>
        <v>67.5</v>
      </c>
      <c r="H18" s="43">
        <f>'[1]ГАСТРОНОМИЯ, ВЫПЕЧКА'!$W$31</f>
        <v>2.4</v>
      </c>
      <c r="I18" s="43">
        <f>'[1]ГАСТРОНОМИЯ, ВЫПЕЧКА'!$Y$31</f>
        <v>1.05</v>
      </c>
      <c r="J18" s="43">
        <f>'[1]ГАСТРОНОМИЯ, ВЫПЕЧКА'!$AA$31</f>
        <v>12.6</v>
      </c>
    </row>
    <row r="19" spans="1:10" ht="15.75" x14ac:dyDescent="0.25">
      <c r="A19" s="1"/>
      <c r="B19" s="53" t="s">
        <v>15</v>
      </c>
      <c r="C19" s="39" t="s">
        <v>24</v>
      </c>
      <c r="D19" s="50" t="str">
        <f>'[1]ФРУКТЫ, ОВОЩИ'!$P$11</f>
        <v>Фрукты свежие (яблоки)</v>
      </c>
      <c r="E19" s="41">
        <f>'[1]ФРУКТЫ, ОВОЩИ'!$E$14</f>
        <v>100</v>
      </c>
      <c r="F19" s="51"/>
      <c r="G19" s="43">
        <f>'[1]ФРУКТЫ, ОВОЩИ'!$G$27</f>
        <v>45</v>
      </c>
      <c r="H19" s="43">
        <f>'[1]ФРУКТЫ, ОВОЩИ'!$A$27</f>
        <v>0.4</v>
      </c>
      <c r="I19" s="43">
        <f>'[1]ФРУКТЫ, ОВОЩИ'!$C$27</f>
        <v>0.4</v>
      </c>
      <c r="J19" s="43">
        <f>'[1]ФРУКТЫ, ОВОЩИ'!$E$27</f>
        <v>10.4</v>
      </c>
    </row>
    <row r="20" spans="1:10" ht="31.5" x14ac:dyDescent="0.25">
      <c r="A20" s="1"/>
      <c r="B20" s="31"/>
      <c r="C20" s="39"/>
      <c r="D20" s="50" t="s">
        <v>35</v>
      </c>
      <c r="E20" s="41">
        <f>[1]НАПИТКИ!$P$400</f>
        <v>180</v>
      </c>
      <c r="F20" s="52"/>
      <c r="G20" s="46">
        <f>[1]НАПИТКИ!$R$420</f>
        <v>90</v>
      </c>
      <c r="H20" s="46">
        <f>[1]НАПИТКИ!$L$420</f>
        <v>5.04</v>
      </c>
      <c r="I20" s="46">
        <f>[1]НАПИТКИ!$N$420</f>
        <v>4.5</v>
      </c>
      <c r="J20" s="46">
        <f>[1]НАПИТКИ!$P$420</f>
        <v>7</v>
      </c>
    </row>
    <row r="21" spans="1:10" ht="16.5" thickBot="1" x14ac:dyDescent="0.3">
      <c r="A21" s="54"/>
      <c r="B21" s="26"/>
      <c r="C21" s="19"/>
      <c r="D21" s="27"/>
      <c r="E21" s="13">
        <f>SUM(E13:E20)</f>
        <v>1055</v>
      </c>
      <c r="F21" s="28">
        <v>66.599999999999994</v>
      </c>
      <c r="G21" s="13">
        <f>SUM(G13:G20)</f>
        <v>891.45904761904762</v>
      </c>
      <c r="H21" s="33">
        <f t="shared" ref="H21" si="1">SUM(H13:H20)</f>
        <v>37.519999999999996</v>
      </c>
      <c r="I21" s="33">
        <f t="shared" ref="I21" si="2">SUM(I13:I20)</f>
        <v>34.052285714285716</v>
      </c>
      <c r="J21" s="33">
        <f t="shared" ref="J21" si="3">SUM(J13:J20)</f>
        <v>106.65504761904762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2022-02-02T18:27:57Z</dcterms:modified>
</cp:coreProperties>
</file>