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PSCANS\Сайт питание\food 2022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H21" i="1" s="1"/>
  <c r="J13" i="1"/>
  <c r="I13" i="1"/>
  <c r="I21" i="1" s="1"/>
  <c r="H13" i="1"/>
  <c r="G19" i="1"/>
  <c r="G18" i="1"/>
  <c r="G17" i="1"/>
  <c r="G16" i="1"/>
  <c r="G15" i="1"/>
  <c r="G14" i="1"/>
  <c r="G13" i="1"/>
  <c r="G21" i="1" s="1"/>
  <c r="E19" i="1"/>
  <c r="E18" i="1"/>
  <c r="E17" i="1"/>
  <c r="E16" i="1"/>
  <c r="E15" i="1"/>
  <c r="E14" i="1"/>
  <c r="E13" i="1"/>
  <c r="D19" i="1"/>
  <c r="D18" i="1"/>
  <c r="D17" i="1"/>
  <c r="D16" i="1"/>
  <c r="D15" i="1"/>
  <c r="D14" i="1"/>
  <c r="D13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I12" i="1" s="1"/>
  <c r="H5" i="1"/>
  <c r="J4" i="1"/>
  <c r="I4" i="1"/>
  <c r="H4" i="1"/>
  <c r="G9" i="1"/>
  <c r="G8" i="1"/>
  <c r="G7" i="1"/>
  <c r="G6" i="1"/>
  <c r="G5" i="1"/>
  <c r="G4" i="1"/>
  <c r="E9" i="1"/>
  <c r="E8" i="1"/>
  <c r="E7" i="1"/>
  <c r="E6" i="1"/>
  <c r="E4" i="1"/>
  <c r="D9" i="1"/>
  <c r="D8" i="1"/>
  <c r="D7" i="1"/>
  <c r="D6" i="1"/>
  <c r="D5" i="1"/>
  <c r="J12" i="1"/>
  <c r="E12" i="1" l="1"/>
  <c r="E21" i="1"/>
  <c r="J21" i="1"/>
  <c r="H12" i="1"/>
  <c r="G12" i="1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<sst xmlns="http://schemas.openxmlformats.org/spreadsheetml/2006/main" count="46" uniqueCount="43">
  <si>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</si>
  <si>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</si>
  <si>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</si>
  <si>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</si>
  <si>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</si>
  <si>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</si>
  <si>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</si>
  <si>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</si>
  <si>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</si>
  <si>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</si>
  <si>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</si>
  <si>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</si>
  <si>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</si>
  <si>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</si>
  <si>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</si>
  <si>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</si>
  <si>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</si>
  <si>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</si>
  <si>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</si>
  <si>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</si>
  <si>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</si>
  <si>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</si>
  <si>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</si>
  <si>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14.2-35</t>
  </si>
  <si>
    <t>14.1-20</t>
  </si>
  <si>
    <t>14.2-45</t>
  </si>
  <si>
    <t>14.1-30</t>
  </si>
  <si>
    <t>3.6-60</t>
  </si>
  <si>
    <t>Икра свекольная</t>
  </si>
  <si>
    <t>Молоко м.д.ж. 3,2% в индивидуальной упаковке</t>
  </si>
  <si>
    <t>Слойка с начинкой фруктовой</t>
  </si>
  <si>
    <t>12.3-120</t>
  </si>
  <si>
    <t>13.7-150</t>
  </si>
  <si>
    <t>5.11-200</t>
  </si>
  <si>
    <t>16.5-70</t>
  </si>
  <si>
    <t>90/30</t>
  </si>
  <si>
    <t>Молоко м.д.ж. 2,5% в индивидуальной упаковке</t>
  </si>
  <si>
    <t>3.4-60</t>
  </si>
  <si>
    <t>10.7-200</t>
  </si>
  <si>
    <t>12.10-90</t>
  </si>
  <si>
    <t>13.2-150</t>
  </si>
  <si>
    <t>5.6-200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</si>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</sst>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/>
    <xf numFmtId="2" fontId="8" fillId="3" borderId="14" xfId="0" applyNumberFormat="1" applyFont="1" applyFill="1" applyBorder="1" applyProtection="1">
      <protection locked="0"/>
    </xf>
    <xf numFmtId="164" fontId="7" fillId="3" borderId="1" xfId="1" applyNumberFormat="1" applyFont="1" applyFill="1" applyBorder="1" applyAlignment="1">
      <alignment horizontal="center" vertical="center" wrapText="1"/>
    </xf>
    <xf numFmtId="49" fontId="5" fillId="6" borderId="1" xfId="1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164" fontId="5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6" fillId="6" borderId="1" xfId="0" applyNumberFormat="1" applyFont="1" applyFill="1" applyBorder="1" applyAlignment="1">
      <alignment horizontal="center" vertical="center" wrapText="1"/>
    </xf>
    <xf numFmtId="2" fontId="0" fillId="6" borderId="12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8" fillId="3" borderId="1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3" borderId="16" xfId="0" applyFont="1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2" xfId="0" applyFill="1" applyBorder="1"/>
    <xf numFmtId="0" fontId="0" fillId="3" borderId="16" xfId="0" applyFill="1" applyBorder="1" applyProtection="1">
      <protection locked="0"/>
    </xf>
    <xf numFmtId="0" fontId="2" fillId="0" borderId="15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2" xfId="0" applyFill="1" applyBorder="1"/>
    <xf numFmtId="0" fontId="0" fillId="5" borderId="1" xfId="0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7" fillId="3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4" fillId="6" borderId="1" xfId="1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0" fillId="4" borderId="0" xfId="0" applyFill="1"/>
    <xf numFmtId="0" fontId="2" fillId="6" borderId="1" xfId="1" applyFont="1" applyFill="1" applyBorder="1" applyAlignment="1">
      <alignment horizontal="left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vertical="center" wrapText="1"/>
    </xf>
    <xf numFmtId="2" fontId="8" fillId="6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93">
          <cell r="E93" t="str">
            <v>Тефтели рыбные тушеные в соусе</v>
          </cell>
        </row>
        <row r="117">
          <cell r="A117">
            <v>8.16</v>
          </cell>
          <cell r="C117">
            <v>6.58</v>
          </cell>
          <cell r="E117">
            <v>14.6</v>
          </cell>
          <cell r="G117">
            <v>150.19999999999999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B23" sqref="B23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42</v>
      </c>
      <c r="C1" s="55"/>
      <c r="D1" s="56"/>
      <c r="E1" t="s">
        <v>16</v>
      </c>
      <c r="F1" s="7"/>
      <c r="I1" t="s">
        <v>21</v>
      </c>
      <c r="J1" s="6">
        <v>44581</v>
      </c>
    </row>
    <row r="2" spans="1:10" ht="7.5" customHeight="1" thickBot="1" x14ac:dyDescent="0.3"/>
    <row r="3" spans="1:10" x14ac:dyDescent="0.25">
      <c r="A3" s="3" t="s">
        <v>1</v>
      </c>
      <c r="B3" s="27" t="s">
        <v>2</v>
      </c>
      <c r="C3" s="4" t="s">
        <v>19</v>
      </c>
      <c r="D3" s="4" t="s">
        <v>3</v>
      </c>
      <c r="E3" s="4" t="s">
        <v>20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.75" x14ac:dyDescent="0.25">
      <c r="A4" s="1"/>
      <c r="B4" s="29" t="s">
        <v>11</v>
      </c>
      <c r="C4" s="8" t="s">
        <v>27</v>
      </c>
      <c r="D4" s="9" t="s">
        <v>28</v>
      </c>
      <c r="E4" s="10">
        <f>'[1]ФРУКТЫ, ОВОЩИ'!$E$348</f>
        <v>60</v>
      </c>
      <c r="F4" s="11"/>
      <c r="G4" s="14">
        <f>'[1]ФРУКТЫ, ОВОЩИ'!$G$366</f>
        <v>62</v>
      </c>
      <c r="H4" s="14">
        <f>'[1]ФРУКТЫ, ОВОЩИ'!$A$366</f>
        <v>1.1000000000000001</v>
      </c>
      <c r="I4" s="14">
        <f>'[1]ФРУКТЫ, ОВОЩИ'!$C$366</f>
        <v>4.5</v>
      </c>
      <c r="J4" s="14">
        <f>'[1]ФРУКТЫ, ОВОЩИ'!$E$366</f>
        <v>4.2</v>
      </c>
    </row>
    <row r="5" spans="1:10" ht="15.75" x14ac:dyDescent="0.25">
      <c r="A5" s="1"/>
      <c r="B5" s="30" t="s">
        <v>9</v>
      </c>
      <c r="C5" s="44" t="s">
        <v>31</v>
      </c>
      <c r="D5" s="45" t="str">
        <f>'[1]МЯСО, РЫБА'!$E$93</f>
        <v>Тефтели рыбные тушеные в соусе</v>
      </c>
      <c r="E5" s="46" t="s">
        <v>35</v>
      </c>
      <c r="F5" s="11"/>
      <c r="G5" s="47">
        <f>'[1]МЯСО, РЫБА'!$G$117</f>
        <v>150.19999999999999</v>
      </c>
      <c r="H5" s="47">
        <f>'[1]МЯСО, РЫБА'!$A$117</f>
        <v>8.16</v>
      </c>
      <c r="I5" s="47">
        <f>'[1]МЯСО, РЫБА'!$C$117</f>
        <v>6.58</v>
      </c>
      <c r="J5" s="47">
        <f>'[1]МЯСО, РЫБА'!$E$117</f>
        <v>14.6</v>
      </c>
    </row>
    <row r="6" spans="1:10" ht="15.75" x14ac:dyDescent="0.25">
      <c r="A6" s="1"/>
      <c r="B6" s="29" t="s">
        <v>22</v>
      </c>
      <c r="C6" s="44" t="s">
        <v>32</v>
      </c>
      <c r="D6" s="48" t="str">
        <f>[1]ГАРНИРЫ!$E$269</f>
        <v>Картофель отварной</v>
      </c>
      <c r="E6" s="46">
        <f>[1]ГАРНИРЫ!$E$272</f>
        <v>150</v>
      </c>
      <c r="F6" s="11"/>
      <c r="G6" s="47">
        <f>[1]ГАРНИРЫ!$G$289</f>
        <v>137.19999999999999</v>
      </c>
      <c r="H6" s="47">
        <f>[1]ГАРНИРЫ!$A$289</f>
        <v>2.8</v>
      </c>
      <c r="I6" s="47">
        <f>[1]ГАРНИРЫ!$C$289</f>
        <v>4.8</v>
      </c>
      <c r="J6" s="47">
        <f>[1]ГАРНИРЫ!$E$289</f>
        <v>24.6</v>
      </c>
    </row>
    <row r="7" spans="1:10" ht="15.75" x14ac:dyDescent="0.25">
      <c r="A7" s="1"/>
      <c r="B7" s="49"/>
      <c r="C7" s="8" t="s">
        <v>33</v>
      </c>
      <c r="D7" s="9" t="str">
        <f>[1]НАПИТКИ!$P$442</f>
        <v>Чай фруктовый</v>
      </c>
      <c r="E7" s="10">
        <f>[1]НАПИТКИ!$P$445</f>
        <v>200</v>
      </c>
      <c r="F7" s="11"/>
      <c r="G7" s="15">
        <f>[1]НАПИТКИ!$R$458</f>
        <v>61.777777777777779</v>
      </c>
      <c r="H7" s="15">
        <f>[1]НАПИТКИ!$L$458</f>
        <v>0.55555555555555558</v>
      </c>
      <c r="I7" s="15">
        <f>[1]НАПИТКИ!$N$458</f>
        <v>0</v>
      </c>
      <c r="J7" s="15">
        <f>[1]НАПИТКИ!$P$458</f>
        <v>10.333333333333334</v>
      </c>
    </row>
    <row r="8" spans="1:10" ht="15.75" x14ac:dyDescent="0.25">
      <c r="A8" s="1"/>
      <c r="B8" s="31" t="s">
        <v>17</v>
      </c>
      <c r="C8" s="8" t="s">
        <v>23</v>
      </c>
      <c r="D8" s="9" t="str">
        <f>'[1]ГАСТРОНОМИЯ, ВЫПЕЧКА'!$E$52</f>
        <v>Хлеб пшеничный</v>
      </c>
      <c r="E8" s="10">
        <f>'[1]ГАСТРОНОМИЯ, ВЫПЕЧКА'!$E$54</f>
        <v>35</v>
      </c>
      <c r="F8" s="11"/>
      <c r="G8" s="14">
        <f>'[1]ГАСТРОНОМИЯ, ВЫПЕЧКА'!$G$72</f>
        <v>85</v>
      </c>
      <c r="H8" s="14">
        <f>'[1]ГАСТРОНОМИЯ, ВЫПЕЧКА'!$A$72</f>
        <v>2.8</v>
      </c>
      <c r="I8" s="14">
        <f>'[1]ГАСТРОНОМИЯ, ВЫПЕЧКА'!$C$72</f>
        <v>0.4</v>
      </c>
      <c r="J8" s="14">
        <f>'[1]ГАСТРОНОМИЯ, ВЫПЕЧКА'!$E$72</f>
        <v>17.100000000000001</v>
      </c>
    </row>
    <row r="9" spans="1:10" ht="15.75" x14ac:dyDescent="0.25">
      <c r="A9" s="1"/>
      <c r="B9" s="29" t="s">
        <v>17</v>
      </c>
      <c r="C9" s="8" t="s">
        <v>24</v>
      </c>
      <c r="D9" s="9" t="str">
        <f>'[1]ГАСТРОНОМИЯ, ВЫПЕЧКА'!$E$11</f>
        <v>Хлеб ржано-пшеничный</v>
      </c>
      <c r="E9" s="10">
        <f>'[1]ГАСТРОНОМИЯ, ВЫПЕЧКА'!$E$13</f>
        <v>20</v>
      </c>
      <c r="F9" s="12"/>
      <c r="G9" s="14">
        <f>'[1]ГАСТРОНОМИЯ, ВЫПЕЧКА'!$G$31</f>
        <v>45</v>
      </c>
      <c r="H9" s="14">
        <f>'[1]ГАСТРОНОМИЯ, ВЫПЕЧКА'!$A$31</f>
        <v>1.6</v>
      </c>
      <c r="I9" s="14">
        <f>'[1]ГАСТРОНОМИЯ, ВЫПЕЧКА'!$C$31</f>
        <v>0.7</v>
      </c>
      <c r="J9" s="14">
        <f>'[1]ГАСТРОНОМИЯ, ВЫПЕЧКА'!$E$31</f>
        <v>8.4</v>
      </c>
    </row>
    <row r="10" spans="1:10" ht="31.5" x14ac:dyDescent="0.25">
      <c r="A10" s="1"/>
      <c r="B10" s="29"/>
      <c r="C10" s="8"/>
      <c r="D10" s="9" t="s">
        <v>29</v>
      </c>
      <c r="E10" s="10">
        <v>200</v>
      </c>
      <c r="F10" s="12"/>
      <c r="G10" s="14">
        <v>108</v>
      </c>
      <c r="H10" s="14">
        <v>5.8</v>
      </c>
      <c r="I10" s="14">
        <v>6.4</v>
      </c>
      <c r="J10" s="14">
        <v>9.6</v>
      </c>
    </row>
    <row r="11" spans="1:10" ht="16.5" thickBot="1" x14ac:dyDescent="0.3">
      <c r="A11" s="1"/>
      <c r="B11" s="29"/>
      <c r="C11" s="8" t="s">
        <v>34</v>
      </c>
      <c r="D11" s="9" t="s">
        <v>30</v>
      </c>
      <c r="E11" s="10">
        <v>70</v>
      </c>
      <c r="F11" s="12"/>
      <c r="G11" s="14">
        <v>217</v>
      </c>
      <c r="H11" s="14">
        <v>3.5</v>
      </c>
      <c r="I11" s="14">
        <v>9.8000000000000007</v>
      </c>
      <c r="J11" s="14">
        <v>28.7</v>
      </c>
    </row>
    <row r="12" spans="1:10" ht="15.75" thickBot="1" x14ac:dyDescent="0.3">
      <c r="A12" s="2"/>
      <c r="B12" s="28"/>
      <c r="C12" s="16"/>
      <c r="E12" s="26">
        <f>SUM(E4:E11)</f>
        <v>735</v>
      </c>
      <c r="F12" s="17">
        <v>66.599999999999994</v>
      </c>
      <c r="G12" s="18">
        <f>SUM(G4:G11)</f>
        <v>866.17777777777769</v>
      </c>
      <c r="H12" s="40">
        <f>SUM(H4:H11)</f>
        <v>26.315555555555555</v>
      </c>
      <c r="I12" s="40">
        <f t="shared" ref="I12:J12" si="0">SUM(I4:I11)</f>
        <v>33.179999999999993</v>
      </c>
      <c r="J12" s="40">
        <f t="shared" si="0"/>
        <v>117.53333333333335</v>
      </c>
    </row>
    <row r="13" spans="1:10" ht="15.75" x14ac:dyDescent="0.25">
      <c r="A13" s="1" t="s">
        <v>10</v>
      </c>
      <c r="B13" s="35" t="s">
        <v>11</v>
      </c>
      <c r="C13" s="19" t="s">
        <v>37</v>
      </c>
      <c r="D13" s="50" t="str">
        <f>'[1]ФРУКТЫ, ОВОЩИ'!$E$261</f>
        <v>Салат из соленых огурцов с луком</v>
      </c>
      <c r="E13" s="20">
        <f>'[1]ФРУКТЫ, ОВОЩИ'!$E$264</f>
        <v>60</v>
      </c>
      <c r="F13" s="39"/>
      <c r="G13" s="21">
        <f>'[1]ФРУКТЫ, ОВОЩИ'!$G$282</f>
        <v>33.200000000000003</v>
      </c>
      <c r="H13" s="21">
        <f>'[1]ФРУКТЫ, ОВОЩИ'!$A$282</f>
        <v>0.5</v>
      </c>
      <c r="I13" s="21">
        <f>'[1]ФРУКТЫ, ОВОЩИ'!$C$282</f>
        <v>2.7</v>
      </c>
      <c r="J13" s="21">
        <f>'[1]ФРУКТЫ, ОВОЩИ'!$E$282</f>
        <v>1.5</v>
      </c>
    </row>
    <row r="14" spans="1:10" ht="15.75" x14ac:dyDescent="0.25">
      <c r="A14" s="1"/>
      <c r="B14" s="36" t="s">
        <v>12</v>
      </c>
      <c r="C14" s="19" t="s">
        <v>38</v>
      </c>
      <c r="D14" s="43" t="str">
        <f>[1]СУПЫ!$E$262</f>
        <v>Суп картофельный с бобовыми (горох)</v>
      </c>
      <c r="E14" s="20">
        <f>[1]СУПЫ!$E$265</f>
        <v>200</v>
      </c>
      <c r="F14" s="22"/>
      <c r="G14" s="51">
        <f>[1]СУПЫ!$G$283</f>
        <v>98.9</v>
      </c>
      <c r="H14" s="51">
        <f>[1]СУПЫ!$A$283</f>
        <v>4.5999999999999996</v>
      </c>
      <c r="I14" s="51">
        <f>[1]СУПЫ!$C$283</f>
        <v>3.3</v>
      </c>
      <c r="J14" s="51">
        <f>[1]СУПЫ!$E$283</f>
        <v>12.6</v>
      </c>
    </row>
    <row r="15" spans="1:10" ht="15.75" x14ac:dyDescent="0.25">
      <c r="A15" s="1"/>
      <c r="B15" s="36" t="s">
        <v>13</v>
      </c>
      <c r="C15" s="19" t="s">
        <v>39</v>
      </c>
      <c r="D15" s="42" t="str">
        <f>'[1]МЯСО, РЫБА'!$E$379</f>
        <v>Курица в соусе с томатом</v>
      </c>
      <c r="E15" s="20">
        <f>'[1]МЯСО, РЫБА'!$E$382</f>
        <v>90</v>
      </c>
      <c r="F15" s="22"/>
      <c r="G15" s="23">
        <f>'[1]МЯСО, РЫБА'!$G$398</f>
        <v>225.7</v>
      </c>
      <c r="H15" s="23">
        <f>'[1]МЯСО, РЫБА'!$A$398</f>
        <v>19.38</v>
      </c>
      <c r="I15" s="23">
        <f>'[1]МЯСО, РЫБА'!$C$398</f>
        <v>15.7</v>
      </c>
      <c r="J15" s="23">
        <f>'[1]МЯСО, РЫБА'!$E$398</f>
        <v>1.7</v>
      </c>
    </row>
    <row r="16" spans="1:10" ht="15.75" x14ac:dyDescent="0.25">
      <c r="A16" s="1"/>
      <c r="B16" s="36" t="s">
        <v>14</v>
      </c>
      <c r="C16" s="19" t="s">
        <v>40</v>
      </c>
      <c r="D16" s="43" t="str">
        <f>[1]ГАРНИРЫ!$E$54</f>
        <v>Макаронные изделия отварные</v>
      </c>
      <c r="E16" s="20">
        <f>[1]ГАРНИРЫ!$E$57</f>
        <v>150</v>
      </c>
      <c r="F16" s="22"/>
      <c r="G16" s="21">
        <f>[1]ГАРНИРЫ!$G$74</f>
        <v>187.9</v>
      </c>
      <c r="H16" s="21">
        <f>[1]ГАРНИРЫ!$A$74</f>
        <v>5.5</v>
      </c>
      <c r="I16" s="21">
        <f>[1]ГАРНИРЫ!$C$74</f>
        <v>5.3</v>
      </c>
      <c r="J16" s="21">
        <f>[1]ГАРНИРЫ!$E$74</f>
        <v>31.3</v>
      </c>
    </row>
    <row r="17" spans="1:10" ht="15.75" x14ac:dyDescent="0.25">
      <c r="A17" s="1"/>
      <c r="B17" s="36" t="s">
        <v>22</v>
      </c>
      <c r="C17" s="19" t="s">
        <v>41</v>
      </c>
      <c r="D17" s="52" t="str">
        <f>[1]НАПИТКИ!$P$220</f>
        <v>Сок фруктовый</v>
      </c>
      <c r="E17" s="20">
        <f>[1]НАПИТКИ!$P$223</f>
        <v>200</v>
      </c>
      <c r="F17" s="22"/>
      <c r="G17" s="21">
        <f>[1]НАПИТКИ!$R$241</f>
        <v>24.888888888888889</v>
      </c>
      <c r="H17" s="21">
        <f>[1]НАПИТКИ!$L$241</f>
        <v>2</v>
      </c>
      <c r="I17" s="21">
        <f>[1]НАПИТКИ!$N$241</f>
        <v>0.16666666666666666</v>
      </c>
      <c r="J17" s="21">
        <f>[1]НАПИТКИ!$P$241</f>
        <v>3.7777777777777777</v>
      </c>
    </row>
    <row r="18" spans="1:10" ht="15.75" x14ac:dyDescent="0.25">
      <c r="A18" s="1"/>
      <c r="B18" s="36" t="s">
        <v>18</v>
      </c>
      <c r="C18" s="19" t="s">
        <v>25</v>
      </c>
      <c r="D18" s="52" t="str">
        <f>'[1]ГАСТРОНОМИЯ, ВЫПЕЧКА'!$AA$52</f>
        <v>Хлеб пшеничный</v>
      </c>
      <c r="E18" s="20">
        <f>'[1]ГАСТРОНОМИЯ, ВЫПЕЧКА'!$AA$54</f>
        <v>45</v>
      </c>
      <c r="F18" s="22"/>
      <c r="G18" s="21">
        <f>'[1]ГАСТРОНОМИЯ, ВЫПЕЧКА'!$AC$72</f>
        <v>109.28571428571429</v>
      </c>
      <c r="H18" s="21">
        <f>'[1]ГАСТРОНОМИЯ, ВЫПЕЧКА'!$W$72</f>
        <v>3.5999999999999996</v>
      </c>
      <c r="I18" s="21">
        <f>'[1]ГАСТРОНОМИЯ, ВЫПЕЧКА'!$Y$72</f>
        <v>0.51428571428571423</v>
      </c>
      <c r="J18" s="21">
        <f>'[1]ГАСТРОНОМИЯ, ВЫПЕЧКА'!$AA$72</f>
        <v>21.985714285714288</v>
      </c>
    </row>
    <row r="19" spans="1:10" ht="15.75" x14ac:dyDescent="0.25">
      <c r="A19" s="1"/>
      <c r="B19" s="37" t="s">
        <v>15</v>
      </c>
      <c r="C19" s="19" t="s">
        <v>26</v>
      </c>
      <c r="D19" s="52" t="str">
        <f>'[1]ГАСТРОНОМИЯ, ВЫПЕЧКА'!$AA$11</f>
        <v>Хлеб ржано-пшеничный</v>
      </c>
      <c r="E19" s="20">
        <f>'[1]ГАСТРОНОМИЯ, ВЫПЕЧКА'!$AA$13</f>
        <v>30</v>
      </c>
      <c r="F19" s="24"/>
      <c r="G19" s="21">
        <f>'[1]ГАСТРОНОМИЯ, ВЫПЕЧКА'!$AC$31</f>
        <v>67.5</v>
      </c>
      <c r="H19" s="21">
        <f>'[1]ГАСТРОНОМИЯ, ВЫПЕЧКА'!$W$31</f>
        <v>2.4</v>
      </c>
      <c r="I19" s="21">
        <f>'[1]ГАСТРОНОМИЯ, ВЫПЕЧКА'!$Y$31</f>
        <v>1.05</v>
      </c>
      <c r="J19" s="21">
        <f>'[1]ГАСТРОНОМИЯ, ВЫПЕЧКА'!$AA$31</f>
        <v>12.6</v>
      </c>
    </row>
    <row r="20" spans="1:10" ht="31.5" x14ac:dyDescent="0.25">
      <c r="A20" s="1"/>
      <c r="B20" s="38"/>
      <c r="C20" s="19"/>
      <c r="D20" s="52" t="s">
        <v>36</v>
      </c>
      <c r="E20" s="20">
        <v>200</v>
      </c>
      <c r="F20" s="53"/>
      <c r="G20" s="21">
        <v>108</v>
      </c>
      <c r="H20" s="21">
        <v>5.8</v>
      </c>
      <c r="I20" s="21">
        <v>5</v>
      </c>
      <c r="J20" s="21">
        <v>9.6</v>
      </c>
    </row>
    <row r="21" spans="1:10" ht="16.5" thickBot="1" x14ac:dyDescent="0.3">
      <c r="A21" s="57"/>
      <c r="B21" s="32"/>
      <c r="C21" s="25"/>
      <c r="D21" s="33"/>
      <c r="E21" s="13">
        <f>SUM(E13:E20)</f>
        <v>975</v>
      </c>
      <c r="F21" s="34">
        <v>66.599999999999994</v>
      </c>
      <c r="G21" s="13">
        <f>SUM(G13:G20)</f>
        <v>855.37460317460329</v>
      </c>
      <c r="H21" s="41">
        <f t="shared" ref="H21" si="1">SUM(H13:H20)</f>
        <v>43.779999999999994</v>
      </c>
      <c r="I21" s="41">
        <f t="shared" ref="I21" si="2">SUM(I13:I20)</f>
        <v>33.730952380952388</v>
      </c>
      <c r="J21" s="41">
        <f t="shared" ref="J21" si="3">SUM(J13:J20)</f>
        <v>95.063492063492049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2022-01-26T19:34:49Z</dcterms:modified>
</cp:coreProperties>
</file>